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V. LDF\"/>
    </mc:Choice>
  </mc:AlternateContent>
  <xr:revisionPtr revIDLastSave="0" documentId="13_ncr:1_{F171E2C2-A63B-4038-AC4F-2551C8CB0B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EPED CF" sheetId="2" r:id="rId1"/>
  </sheets>
  <definedNames>
    <definedName name="_xlnm.Print_Area" localSheetId="0">'EAEPED CF'!$A$1:$J$115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2" l="1"/>
  <c r="F61" i="2"/>
  <c r="I61" i="2" s="1"/>
  <c r="F62" i="2"/>
  <c r="F63" i="2"/>
  <c r="I63" i="2" s="1"/>
  <c r="F64" i="2"/>
  <c r="I64" i="2" s="1"/>
  <c r="F65" i="2"/>
  <c r="I65" i="2" s="1"/>
  <c r="F60" i="2"/>
  <c r="I60" i="2" s="1"/>
  <c r="E58" i="2"/>
  <c r="G58" i="2"/>
  <c r="H58" i="2"/>
  <c r="D58" i="2"/>
  <c r="E48" i="2"/>
  <c r="G48" i="2"/>
  <c r="H48" i="2"/>
  <c r="H47" i="2" s="1"/>
  <c r="H84" i="2" s="1"/>
  <c r="D48" i="2"/>
  <c r="I54" i="2"/>
  <c r="I55" i="2"/>
  <c r="F52" i="2"/>
  <c r="I52" i="2" s="1"/>
  <c r="F53" i="2"/>
  <c r="I53" i="2" s="1"/>
  <c r="F54" i="2"/>
  <c r="F55" i="2"/>
  <c r="F56" i="2"/>
  <c r="I56" i="2" s="1"/>
  <c r="F51" i="2"/>
  <c r="I51" i="2" s="1"/>
  <c r="I48" i="2" s="1"/>
  <c r="E21" i="2"/>
  <c r="G21" i="2"/>
  <c r="H21" i="2"/>
  <c r="D21" i="2"/>
  <c r="I23" i="2"/>
  <c r="I21" i="2" s="1"/>
  <c r="F24" i="2"/>
  <c r="F25" i="2"/>
  <c r="F26" i="2"/>
  <c r="F27" i="2"/>
  <c r="F28" i="2"/>
  <c r="I28" i="2" s="1"/>
  <c r="F23" i="2"/>
  <c r="E11" i="2"/>
  <c r="E10" i="2" s="1"/>
  <c r="G11" i="2"/>
  <c r="G10" i="2" s="1"/>
  <c r="H11" i="2"/>
  <c r="H10" i="2" s="1"/>
  <c r="D11" i="2"/>
  <c r="D10" i="2" s="1"/>
  <c r="F18" i="2"/>
  <c r="I18" i="2" s="1"/>
  <c r="F14" i="2"/>
  <c r="F11" i="2" s="1"/>
  <c r="D84" i="2" l="1"/>
  <c r="I14" i="2"/>
  <c r="I11" i="2" s="1"/>
  <c r="I10" i="2" s="1"/>
  <c r="G47" i="2"/>
  <c r="G84" i="2" s="1"/>
  <c r="F48" i="2"/>
  <c r="E47" i="2"/>
  <c r="E84" i="2" s="1"/>
  <c r="F21" i="2"/>
  <c r="F10" i="2" s="1"/>
  <c r="F84" i="2" s="1"/>
  <c r="D47" i="2"/>
  <c r="I58" i="2"/>
  <c r="I47" i="2" s="1"/>
  <c r="F58" i="2"/>
  <c r="F47" i="2" s="1"/>
  <c r="I84" i="2" l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<sst xmlns="http://schemas.openxmlformats.org/spreadsheetml/2006/main" count="81" uniqueCount="49">
  <si>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</si>
  <si>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</si>
  <si>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</si>
  <si>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</si>
  <si>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</si>
  <si>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</si>
  <si>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</si>
  <si>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</si>
  <si>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</si>
  <si>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</si>
  <si>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</si>
  <si>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</si>
  <si>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</si>
  <si>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</si>
  <si>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</si>
  <si>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</si>
  <si>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</si>
  <si>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</si>
  <si>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</si>
  <si>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</si>
  <si>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</si>
  <si>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</si>
  <si>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</si>
  <si>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</si>
  <si>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</si>
  <si>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</si>
  <si>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</si>
  <si>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</si>
  <si>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</si>
  <si>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</si>
  <si>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</si>
  <si>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</si>
  <si>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</si>
  <si>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</si>
  <si>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</si>
  <si>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</si>
  <si>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</si>
  <si>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</si>
  <si>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</si>
  <si>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</si>
  <si>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</si>
  <si>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</si>
  <si>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</si>
  <si>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</si>
  <si>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</si>
  <si>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</si>
  <si>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30 de septiembre de 2023 (b)</t>
  </si>
  <si>
    <t>ASEC_EAEPEDCF_3erTrim_E45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</si>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</sst>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" fontId="5" fillId="0" borderId="16" xfId="0" applyNumberFormat="1" applyFont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4" fontId="5" fillId="0" borderId="16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4" xfId="0" applyFont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76200</xdr:rowOff>
    </xdr:from>
    <xdr:to>
      <xdr:col>2</xdr:col>
      <xdr:colOff>1120140</xdr:colOff>
      <xdr:row>5</xdr:row>
      <xdr:rowOff>160020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129540"/>
          <a:ext cx="187452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198120</xdr:colOff>
      <xdr:row>1</xdr:row>
      <xdr:rowOff>114300</xdr:rowOff>
    </xdr:from>
    <xdr:to>
      <xdr:col>8</xdr:col>
      <xdr:colOff>876300</xdr:colOff>
      <xdr:row>5</xdr:row>
      <xdr:rowOff>83820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7180" y="167640"/>
          <a:ext cx="166878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63500</xdr:colOff>
      <xdr:row>97</xdr:row>
      <xdr:rowOff>12700</xdr:rowOff>
    </xdr:from>
    <xdr:to>
      <xdr:col>8</xdr:col>
      <xdr:colOff>965200</xdr:colOff>
      <xdr:row>112</xdr:row>
      <xdr:rowOff>101600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 bwMode="auto">
        <a:xfrm>
          <a:off x="124460" y="17614900"/>
          <a:ext cx="9550400" cy="2832100"/>
          <a:chOff x="0" y="0"/>
          <a:chExt cx="7628088" cy="990875"/>
        </a:xfrm>
      </xdr:grpSpPr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1981674" y="710305"/>
            <a:ext cx="3619496" cy="2805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2352672" y="0"/>
            <a:ext cx="3103718" cy="2983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0" y="387116"/>
            <a:ext cx="3474716" cy="22729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388639" y="376461"/>
            <a:ext cx="3239449" cy="237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2615086" y="0"/>
            <a:ext cx="2578891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2524599" y="692547"/>
            <a:ext cx="255174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CxnSpPr/>
        </xdr:nvCxnSpPr>
        <xdr:spPr>
          <a:xfrm>
            <a:off x="461486" y="387116"/>
            <a:ext cx="256079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841076" y="376461"/>
            <a:ext cx="2587939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86"/>
  <sheetViews>
    <sheetView showGridLines="0" tabSelected="1" zoomScaleNormal="100" workbookViewId="0">
      <selection activeCell="G94" sqref="G94"/>
    </sheetView>
  </sheetViews>
  <sheetFormatPr baseColWidth="10" defaultColWidth="11.5546875" defaultRowHeight="14.4" x14ac:dyDescent="0.3"/>
  <cols>
    <col min="1" max="1" width="0.88671875" style="1" customWidth="1"/>
    <col min="2" max="2" width="11.5546875" style="1"/>
    <col min="3" max="3" width="42.88671875" style="1" customWidth="1"/>
    <col min="4" max="4" width="14.44140625" style="1" bestFit="1" customWidth="1"/>
    <col min="5" max="5" width="13.88671875" style="1" customWidth="1"/>
    <col min="6" max="9" width="14.44140625" style="1" bestFit="1" customWidth="1"/>
    <col min="10" max="10" width="0.88671875" style="1" customWidth="1"/>
    <col min="11" max="16384" width="11.5546875" style="1"/>
  </cols>
  <sheetData>
    <row r="1" spans="2:10" ht="4.5" customHeight="1" thickBot="1" x14ac:dyDescent="0.3"/>
    <row r="2" spans="2:10" ht="15" x14ac:dyDescent="0.25">
      <c r="B2" s="15" t="s">
        <v>48</v>
      </c>
      <c r="C2" s="24"/>
      <c r="D2" s="24"/>
      <c r="E2" s="24"/>
      <c r="F2" s="24"/>
      <c r="G2" s="24"/>
      <c r="H2" s="24"/>
      <c r="I2" s="25"/>
      <c r="J2" s="2" t="s">
        <v>47</v>
      </c>
    </row>
    <row r="3" spans="2:10" x14ac:dyDescent="0.3">
      <c r="B3" s="26" t="s">
        <v>0</v>
      </c>
      <c r="C3" s="27"/>
      <c r="D3" s="27"/>
      <c r="E3" s="27"/>
      <c r="F3" s="27"/>
      <c r="G3" s="27"/>
      <c r="H3" s="27"/>
      <c r="I3" s="28"/>
    </row>
    <row r="4" spans="2:10" x14ac:dyDescent="0.3">
      <c r="B4" s="26" t="s">
        <v>1</v>
      </c>
      <c r="C4" s="27"/>
      <c r="D4" s="27"/>
      <c r="E4" s="27"/>
      <c r="F4" s="27"/>
      <c r="G4" s="27"/>
      <c r="H4" s="27"/>
      <c r="I4" s="28"/>
    </row>
    <row r="5" spans="2:10" ht="15" x14ac:dyDescent="0.25">
      <c r="B5" s="26" t="s">
        <v>46</v>
      </c>
      <c r="C5" s="27"/>
      <c r="D5" s="27"/>
      <c r="E5" s="27"/>
      <c r="F5" s="27"/>
      <c r="G5" s="27"/>
      <c r="H5" s="27"/>
      <c r="I5" s="28"/>
    </row>
    <row r="6" spans="2:10" ht="15.75" thickBot="1" x14ac:dyDescent="0.3">
      <c r="B6" s="17" t="s">
        <v>2</v>
      </c>
      <c r="C6" s="29"/>
      <c r="D6" s="29"/>
      <c r="E6" s="29"/>
      <c r="F6" s="29"/>
      <c r="G6" s="29"/>
      <c r="H6" s="29"/>
      <c r="I6" s="30"/>
    </row>
    <row r="7" spans="2:10" ht="15" thickBot="1" x14ac:dyDescent="0.35">
      <c r="B7" s="15" t="s">
        <v>3</v>
      </c>
      <c r="C7" s="16"/>
      <c r="D7" s="19" t="s">
        <v>4</v>
      </c>
      <c r="E7" s="20"/>
      <c r="F7" s="20"/>
      <c r="G7" s="20"/>
      <c r="H7" s="21"/>
      <c r="I7" s="22" t="s">
        <v>5</v>
      </c>
    </row>
    <row r="8" spans="2:10" ht="24.6" thickBot="1" x14ac:dyDescent="0.35">
      <c r="B8" s="17"/>
      <c r="C8" s="18"/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23"/>
    </row>
    <row r="9" spans="2:10" ht="5.25" customHeight="1" x14ac:dyDescent="0.25">
      <c r="B9" s="33"/>
      <c r="C9" s="34"/>
      <c r="D9" s="3"/>
      <c r="E9" s="3"/>
      <c r="F9" s="3"/>
      <c r="G9" s="3"/>
      <c r="H9" s="3"/>
      <c r="I9" s="3"/>
    </row>
    <row r="10" spans="2:10" ht="16.5" customHeight="1" x14ac:dyDescent="0.25">
      <c r="B10" s="31" t="s">
        <v>11</v>
      </c>
      <c r="C10" s="35"/>
      <c r="D10" s="4">
        <f>D11+D21+D30+D41</f>
        <v>196220296.34</v>
      </c>
      <c r="E10" s="4">
        <f t="shared" ref="E10:I10" si="0">E11+E21+E30+E41</f>
        <v>68423538.290000007</v>
      </c>
      <c r="F10" s="4">
        <f t="shared" si="0"/>
        <v>264643834.63</v>
      </c>
      <c r="G10" s="4">
        <f t="shared" si="0"/>
        <v>132766665.25</v>
      </c>
      <c r="H10" s="4">
        <f t="shared" si="0"/>
        <v>132766665.25</v>
      </c>
      <c r="I10" s="4">
        <f t="shared" si="0"/>
        <v>131877169.38</v>
      </c>
    </row>
    <row r="11" spans="2:10" ht="15" x14ac:dyDescent="0.25">
      <c r="B11" s="36" t="s">
        <v>12</v>
      </c>
      <c r="C11" s="37"/>
      <c r="D11" s="4">
        <f>SUM(D12:D19)</f>
        <v>179916314.63</v>
      </c>
      <c r="E11" s="4">
        <f t="shared" ref="E11:I11" si="1">SUM(E12:E19)</f>
        <v>51932184.770000003</v>
      </c>
      <c r="F11" s="4">
        <f t="shared" si="1"/>
        <v>231848499.40000001</v>
      </c>
      <c r="G11" s="4">
        <f t="shared" si="1"/>
        <v>117055897.98</v>
      </c>
      <c r="H11" s="4">
        <f t="shared" si="1"/>
        <v>117055897.98</v>
      </c>
      <c r="I11" s="4">
        <f t="shared" si="1"/>
        <v>114792601.41999999</v>
      </c>
    </row>
    <row r="12" spans="2:10" x14ac:dyDescent="0.3">
      <c r="B12" s="5"/>
      <c r="C12" s="6" t="s">
        <v>13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</row>
    <row r="13" spans="2:10" ht="15" x14ac:dyDescent="0.25">
      <c r="B13" s="5"/>
      <c r="C13" s="6" t="s">
        <v>14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2:10" x14ac:dyDescent="0.3">
      <c r="B14" s="5"/>
      <c r="C14" s="6" t="s">
        <v>15</v>
      </c>
      <c r="D14" s="7">
        <v>169333034.81999999</v>
      </c>
      <c r="E14" s="7">
        <v>47926051.530000001</v>
      </c>
      <c r="F14" s="7">
        <f>D14+E14</f>
        <v>217259086.34999999</v>
      </c>
      <c r="G14" s="7">
        <v>109612636.90000001</v>
      </c>
      <c r="H14" s="7">
        <v>109612636.90000001</v>
      </c>
      <c r="I14" s="7">
        <f>F14-G14</f>
        <v>107646449.44999999</v>
      </c>
    </row>
    <row r="15" spans="2:10" ht="15" x14ac:dyDescent="0.25">
      <c r="B15" s="5"/>
      <c r="C15" s="6" t="s">
        <v>16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</row>
    <row r="16" spans="2:10" ht="15" x14ac:dyDescent="0.25">
      <c r="B16" s="5"/>
      <c r="C16" s="6" t="s">
        <v>17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</row>
    <row r="17" spans="2:9" ht="15" x14ac:dyDescent="0.25">
      <c r="B17" s="5"/>
      <c r="C17" s="6" t="s">
        <v>18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</row>
    <row r="18" spans="2:9" ht="17.25" customHeight="1" x14ac:dyDescent="0.3">
      <c r="B18" s="5"/>
      <c r="C18" s="6" t="s">
        <v>19</v>
      </c>
      <c r="D18" s="7">
        <v>10583279.810000001</v>
      </c>
      <c r="E18" s="7">
        <v>4006133.24</v>
      </c>
      <c r="F18" s="7">
        <f>D18+E18</f>
        <v>14589413.050000001</v>
      </c>
      <c r="G18" s="7">
        <v>7443261.0800000001</v>
      </c>
      <c r="H18" s="7">
        <v>7443261.0800000001</v>
      </c>
      <c r="I18" s="7">
        <f>F18-G18</f>
        <v>7146151.9700000007</v>
      </c>
    </row>
    <row r="19" spans="2:9" ht="15" x14ac:dyDescent="0.25">
      <c r="B19" s="5"/>
      <c r="C19" s="6" t="s">
        <v>20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</row>
    <row r="20" spans="2:9" ht="4.5" customHeight="1" x14ac:dyDescent="0.25">
      <c r="B20" s="8"/>
      <c r="C20" s="9"/>
      <c r="D20" s="4"/>
      <c r="E20" s="4"/>
      <c r="F20" s="4"/>
      <c r="G20" s="4"/>
      <c r="H20" s="4"/>
      <c r="I20" s="4"/>
    </row>
    <row r="21" spans="2:9" ht="15" x14ac:dyDescent="0.25">
      <c r="B21" s="31" t="s">
        <v>21</v>
      </c>
      <c r="C21" s="32"/>
      <c r="D21" s="4">
        <f>SUM(D22:D28)</f>
        <v>16303981.709999999</v>
      </c>
      <c r="E21" s="4">
        <f t="shared" ref="E21:I21" si="2">SUM(E22:E28)</f>
        <v>16491353.52</v>
      </c>
      <c r="F21" s="4">
        <f t="shared" si="2"/>
        <v>32795335.23</v>
      </c>
      <c r="G21" s="4">
        <f t="shared" si="2"/>
        <v>15710767.27</v>
      </c>
      <c r="H21" s="4">
        <f t="shared" si="2"/>
        <v>15710767.27</v>
      </c>
      <c r="I21" s="4">
        <f t="shared" si="2"/>
        <v>17084567.960000001</v>
      </c>
    </row>
    <row r="22" spans="2:9" x14ac:dyDescent="0.3">
      <c r="B22" s="5"/>
      <c r="C22" s="6" t="s">
        <v>22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2:9" ht="15" x14ac:dyDescent="0.25">
      <c r="B23" s="5"/>
      <c r="C23" s="6" t="s">
        <v>23</v>
      </c>
      <c r="D23" s="7">
        <v>14143993.779999999</v>
      </c>
      <c r="E23" s="7">
        <v>15427646.15</v>
      </c>
      <c r="F23" s="7">
        <f>D23+E23</f>
        <v>29571639.93</v>
      </c>
      <c r="G23" s="7">
        <v>13195086.310000001</v>
      </c>
      <c r="H23" s="7">
        <v>13195086.310000001</v>
      </c>
      <c r="I23" s="7">
        <f>F23-G23</f>
        <v>16376553.619999999</v>
      </c>
    </row>
    <row r="24" spans="2:9" ht="15" x14ac:dyDescent="0.25">
      <c r="B24" s="5"/>
      <c r="C24" s="6" t="s">
        <v>24</v>
      </c>
      <c r="D24" s="7">
        <v>0</v>
      </c>
      <c r="E24" s="7">
        <v>0</v>
      </c>
      <c r="F24" s="7">
        <f t="shared" ref="F24:F28" si="3">D24+E24</f>
        <v>0</v>
      </c>
      <c r="G24" s="7">
        <v>0</v>
      </c>
      <c r="H24" s="7">
        <v>0</v>
      </c>
      <c r="I24" s="7">
        <v>0</v>
      </c>
    </row>
    <row r="25" spans="2:9" ht="22.8" x14ac:dyDescent="0.3">
      <c r="B25" s="5"/>
      <c r="C25" s="6" t="s">
        <v>25</v>
      </c>
      <c r="D25" s="7">
        <v>0</v>
      </c>
      <c r="E25" s="7">
        <v>0</v>
      </c>
      <c r="F25" s="7">
        <f t="shared" si="3"/>
        <v>0</v>
      </c>
      <c r="G25" s="7">
        <v>0</v>
      </c>
      <c r="H25" s="7">
        <v>0</v>
      </c>
      <c r="I25" s="7">
        <v>0</v>
      </c>
    </row>
    <row r="26" spans="2:9" x14ac:dyDescent="0.3">
      <c r="B26" s="5"/>
      <c r="C26" s="6" t="s">
        <v>26</v>
      </c>
      <c r="D26" s="10">
        <v>0</v>
      </c>
      <c r="E26" s="10">
        <v>0</v>
      </c>
      <c r="F26" s="7">
        <f t="shared" si="3"/>
        <v>0</v>
      </c>
      <c r="G26" s="10">
        <v>0</v>
      </c>
      <c r="H26" s="10">
        <v>0</v>
      </c>
      <c r="I26" s="10">
        <v>0</v>
      </c>
    </row>
    <row r="27" spans="2:9" x14ac:dyDescent="0.3">
      <c r="B27" s="5"/>
      <c r="C27" s="6" t="s">
        <v>27</v>
      </c>
      <c r="D27" s="7">
        <v>0</v>
      </c>
      <c r="E27" s="7">
        <v>0</v>
      </c>
      <c r="F27" s="7">
        <f t="shared" si="3"/>
        <v>0</v>
      </c>
      <c r="G27" s="7">
        <v>0</v>
      </c>
      <c r="H27" s="7">
        <v>0</v>
      </c>
      <c r="I27" s="7">
        <v>0</v>
      </c>
    </row>
    <row r="28" spans="2:9" ht="15" x14ac:dyDescent="0.25">
      <c r="B28" s="5"/>
      <c r="C28" s="6" t="s">
        <v>28</v>
      </c>
      <c r="D28" s="7">
        <v>2159987.9300000002</v>
      </c>
      <c r="E28" s="7">
        <v>1063707.3700000001</v>
      </c>
      <c r="F28" s="7">
        <f t="shared" si="3"/>
        <v>3223695.3000000003</v>
      </c>
      <c r="G28" s="7">
        <v>2515680.96</v>
      </c>
      <c r="H28" s="7">
        <v>2515680.96</v>
      </c>
      <c r="I28" s="7">
        <f>F28-G28</f>
        <v>708014.34000000032</v>
      </c>
    </row>
    <row r="29" spans="2:9" ht="4.5" customHeight="1" x14ac:dyDescent="0.3">
      <c r="B29" s="8"/>
      <c r="C29" s="9"/>
      <c r="D29" s="4"/>
      <c r="E29" s="4"/>
      <c r="F29" s="4"/>
      <c r="G29" s="4"/>
      <c r="H29" s="4"/>
      <c r="I29" s="4"/>
    </row>
    <row r="30" spans="2:9" x14ac:dyDescent="0.3">
      <c r="B30" s="31" t="s">
        <v>29</v>
      </c>
      <c r="C30" s="32"/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ht="22.8" x14ac:dyDescent="0.3">
      <c r="B31" s="5"/>
      <c r="C31" s="6" t="s">
        <v>30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</row>
    <row r="32" spans="2:9" x14ac:dyDescent="0.3">
      <c r="B32" s="5"/>
      <c r="C32" s="6" t="s">
        <v>31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2:9" x14ac:dyDescent="0.3">
      <c r="B33" s="5"/>
      <c r="C33" s="6" t="s">
        <v>32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2:9" x14ac:dyDescent="0.3">
      <c r="B34" s="5"/>
      <c r="C34" s="6" t="s">
        <v>33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2:9" x14ac:dyDescent="0.3">
      <c r="B35" s="5"/>
      <c r="C35" s="6" t="s">
        <v>34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</row>
    <row r="36" spans="2:9" x14ac:dyDescent="0.3">
      <c r="B36" s="5"/>
      <c r="C36" s="6" t="s">
        <v>35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2:9" x14ac:dyDescent="0.3">
      <c r="B37" s="5"/>
      <c r="C37" s="6" t="s">
        <v>36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2:9" x14ac:dyDescent="0.3">
      <c r="B38" s="5"/>
      <c r="C38" s="6" t="s">
        <v>37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</row>
    <row r="39" spans="2:9" x14ac:dyDescent="0.3">
      <c r="B39" s="5"/>
      <c r="C39" s="6" t="s">
        <v>38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</row>
    <row r="40" spans="2:9" ht="4.5" customHeight="1" x14ac:dyDescent="0.3">
      <c r="B40" s="8"/>
      <c r="C40" s="9"/>
      <c r="D40" s="4"/>
      <c r="E40" s="4"/>
      <c r="F40" s="4"/>
      <c r="G40" s="4"/>
      <c r="H40" s="4"/>
      <c r="I40" s="4"/>
    </row>
    <row r="41" spans="2:9" ht="21.75" customHeight="1" x14ac:dyDescent="0.3">
      <c r="B41" s="31" t="s">
        <v>39</v>
      </c>
      <c r="C41" s="32"/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</row>
    <row r="42" spans="2:9" ht="22.8" x14ac:dyDescent="0.3">
      <c r="B42" s="5"/>
      <c r="C42" s="6" t="s">
        <v>40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</row>
    <row r="43" spans="2:9" ht="22.8" x14ac:dyDescent="0.3">
      <c r="B43" s="5"/>
      <c r="C43" s="6" t="s">
        <v>41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4" spans="2:9" x14ac:dyDescent="0.3">
      <c r="B44" s="5"/>
      <c r="C44" s="6" t="s">
        <v>42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</row>
    <row r="45" spans="2:9" x14ac:dyDescent="0.3">
      <c r="B45" s="5"/>
      <c r="C45" s="6" t="s">
        <v>43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</row>
    <row r="46" spans="2:9" ht="4.5" customHeight="1" x14ac:dyDescent="0.3">
      <c r="B46" s="8"/>
      <c r="C46" s="9"/>
      <c r="D46" s="4"/>
      <c r="E46" s="4"/>
      <c r="F46" s="4"/>
      <c r="G46" s="4"/>
      <c r="H46" s="4"/>
      <c r="I46" s="4"/>
    </row>
    <row r="47" spans="2:9" x14ac:dyDescent="0.3">
      <c r="B47" s="31" t="s">
        <v>44</v>
      </c>
      <c r="C47" s="32"/>
      <c r="D47" s="4">
        <f>D48+D58+D67+D78</f>
        <v>42394362.68</v>
      </c>
      <c r="E47" s="4">
        <f t="shared" ref="E47:I47" si="4">E48+E58+E67+E78</f>
        <v>18238006.780000001</v>
      </c>
      <c r="F47" s="4">
        <f t="shared" si="4"/>
        <v>60632369.460000001</v>
      </c>
      <c r="G47" s="4">
        <f t="shared" si="4"/>
        <v>31996689.98</v>
      </c>
      <c r="H47" s="4">
        <f t="shared" si="4"/>
        <v>31996689.98</v>
      </c>
      <c r="I47" s="4">
        <f t="shared" si="4"/>
        <v>28635679.479999997</v>
      </c>
    </row>
    <row r="48" spans="2:9" x14ac:dyDescent="0.3">
      <c r="B48" s="31" t="s">
        <v>12</v>
      </c>
      <c r="C48" s="32"/>
      <c r="D48" s="4">
        <f>SUM(D49:D56)</f>
        <v>34359743.460000001</v>
      </c>
      <c r="E48" s="4">
        <f t="shared" ref="E48:I48" si="5">SUM(E49:E56)</f>
        <v>13073887.02</v>
      </c>
      <c r="F48" s="4">
        <f t="shared" si="5"/>
        <v>47433630.480000004</v>
      </c>
      <c r="G48" s="4">
        <f t="shared" si="5"/>
        <v>20455827.09</v>
      </c>
      <c r="H48" s="4">
        <f t="shared" si="5"/>
        <v>20455827.09</v>
      </c>
      <c r="I48" s="4">
        <f t="shared" si="5"/>
        <v>26977803.390000001</v>
      </c>
    </row>
    <row r="49" spans="2:9" x14ac:dyDescent="0.3">
      <c r="B49" s="5"/>
      <c r="C49" s="6" t="s">
        <v>13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</row>
    <row r="50" spans="2:9" x14ac:dyDescent="0.3">
      <c r="B50" s="5"/>
      <c r="C50" s="6" t="s">
        <v>14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</row>
    <row r="51" spans="2:9" x14ac:dyDescent="0.3">
      <c r="B51" s="5"/>
      <c r="C51" s="6" t="s">
        <v>15</v>
      </c>
      <c r="D51" s="7">
        <v>32259041.93</v>
      </c>
      <c r="E51" s="7">
        <v>7804261.0199999996</v>
      </c>
      <c r="F51" s="7">
        <f>D51+E51</f>
        <v>40063302.950000003</v>
      </c>
      <c r="G51" s="7">
        <v>15121364.460000001</v>
      </c>
      <c r="H51" s="7">
        <v>15121364.460000001</v>
      </c>
      <c r="I51" s="7">
        <f>F51-G51</f>
        <v>24941938.490000002</v>
      </c>
    </row>
    <row r="52" spans="2:9" x14ac:dyDescent="0.3">
      <c r="B52" s="5"/>
      <c r="C52" s="6" t="s">
        <v>16</v>
      </c>
      <c r="D52" s="7">
        <v>0</v>
      </c>
      <c r="E52" s="7">
        <v>0</v>
      </c>
      <c r="F52" s="7">
        <f t="shared" ref="F52:F56" si="6">D52+E52</f>
        <v>0</v>
      </c>
      <c r="G52" s="7">
        <v>0</v>
      </c>
      <c r="H52" s="7">
        <v>0</v>
      </c>
      <c r="I52" s="7">
        <f t="shared" ref="I52:I56" si="7">F52-G52</f>
        <v>0</v>
      </c>
    </row>
    <row r="53" spans="2:9" x14ac:dyDescent="0.3">
      <c r="B53" s="5"/>
      <c r="C53" s="6" t="s">
        <v>17</v>
      </c>
      <c r="D53" s="7">
        <v>0</v>
      </c>
      <c r="E53" s="7">
        <v>0</v>
      </c>
      <c r="F53" s="7">
        <f t="shared" si="6"/>
        <v>0</v>
      </c>
      <c r="G53" s="7">
        <v>0</v>
      </c>
      <c r="H53" s="7">
        <v>0</v>
      </c>
      <c r="I53" s="7">
        <f t="shared" si="7"/>
        <v>0</v>
      </c>
    </row>
    <row r="54" spans="2:9" x14ac:dyDescent="0.3">
      <c r="B54" s="5"/>
      <c r="C54" s="6" t="s">
        <v>18</v>
      </c>
      <c r="D54" s="7">
        <v>0</v>
      </c>
      <c r="E54" s="7">
        <v>0</v>
      </c>
      <c r="F54" s="7">
        <f t="shared" si="6"/>
        <v>0</v>
      </c>
      <c r="G54" s="7">
        <v>0</v>
      </c>
      <c r="H54" s="7">
        <v>0</v>
      </c>
      <c r="I54" s="7">
        <f t="shared" si="7"/>
        <v>0</v>
      </c>
    </row>
    <row r="55" spans="2:9" ht="18" customHeight="1" x14ac:dyDescent="0.3">
      <c r="B55" s="5"/>
      <c r="C55" s="6" t="s">
        <v>19</v>
      </c>
      <c r="D55" s="7">
        <v>2100701.5299999998</v>
      </c>
      <c r="E55" s="7">
        <v>5269626</v>
      </c>
      <c r="F55" s="7">
        <f t="shared" si="6"/>
        <v>7370327.5299999993</v>
      </c>
      <c r="G55" s="7">
        <v>5334462.63</v>
      </c>
      <c r="H55" s="7">
        <v>5334462.63</v>
      </c>
      <c r="I55" s="7">
        <f t="shared" si="7"/>
        <v>2035864.8999999994</v>
      </c>
    </row>
    <row r="56" spans="2:9" x14ac:dyDescent="0.3">
      <c r="B56" s="5"/>
      <c r="C56" s="6" t="s">
        <v>20</v>
      </c>
      <c r="D56" s="7">
        <v>0</v>
      </c>
      <c r="E56" s="7">
        <v>0</v>
      </c>
      <c r="F56" s="7">
        <f t="shared" si="6"/>
        <v>0</v>
      </c>
      <c r="G56" s="7">
        <v>0</v>
      </c>
      <c r="H56" s="7">
        <v>0</v>
      </c>
      <c r="I56" s="7">
        <f t="shared" si="7"/>
        <v>0</v>
      </c>
    </row>
    <row r="57" spans="2:9" ht="4.5" customHeight="1" x14ac:dyDescent="0.3">
      <c r="B57" s="8"/>
      <c r="C57" s="9"/>
      <c r="D57" s="4"/>
      <c r="E57" s="4"/>
      <c r="F57" s="4"/>
      <c r="G57" s="4"/>
      <c r="H57" s="4"/>
      <c r="I57" s="4"/>
    </row>
    <row r="58" spans="2:9" x14ac:dyDescent="0.3">
      <c r="B58" s="31" t="s">
        <v>21</v>
      </c>
      <c r="C58" s="32"/>
      <c r="D58" s="4">
        <f>SUM(D59:D65)</f>
        <v>8034619.2199999997</v>
      </c>
      <c r="E58" s="4">
        <f t="shared" ref="E58:I58" si="8">SUM(E59:E65)</f>
        <v>5164119.76</v>
      </c>
      <c r="F58" s="4">
        <f t="shared" si="8"/>
        <v>13198738.979999999</v>
      </c>
      <c r="G58" s="4">
        <f t="shared" si="8"/>
        <v>11540862.890000001</v>
      </c>
      <c r="H58" s="4">
        <f t="shared" si="8"/>
        <v>11540862.890000001</v>
      </c>
      <c r="I58" s="4">
        <f t="shared" si="8"/>
        <v>1657876.089999998</v>
      </c>
    </row>
    <row r="59" spans="2:9" x14ac:dyDescent="0.3">
      <c r="B59" s="5"/>
      <c r="C59" s="6" t="s">
        <v>22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</row>
    <row r="60" spans="2:9" x14ac:dyDescent="0.3">
      <c r="B60" s="5"/>
      <c r="C60" s="6" t="s">
        <v>23</v>
      </c>
      <c r="D60" s="7">
        <v>7937846.1399999997</v>
      </c>
      <c r="E60" s="7">
        <v>5123460.76</v>
      </c>
      <c r="F60" s="7">
        <f>D60+E60</f>
        <v>13061306.899999999</v>
      </c>
      <c r="G60" s="7">
        <v>11474615.560000001</v>
      </c>
      <c r="H60" s="7">
        <v>11474615.560000001</v>
      </c>
      <c r="I60" s="7">
        <f>F60-G60</f>
        <v>1586691.339999998</v>
      </c>
    </row>
    <row r="61" spans="2:9" x14ac:dyDescent="0.3">
      <c r="B61" s="5"/>
      <c r="C61" s="6" t="s">
        <v>24</v>
      </c>
      <c r="D61" s="7">
        <v>0</v>
      </c>
      <c r="E61" s="7">
        <v>0</v>
      </c>
      <c r="F61" s="7">
        <f t="shared" ref="F61:F65" si="9">D61+E61</f>
        <v>0</v>
      </c>
      <c r="G61" s="7">
        <v>0</v>
      </c>
      <c r="H61" s="7">
        <v>0</v>
      </c>
      <c r="I61" s="7">
        <f t="shared" ref="I61:I65" si="10">F61-G61</f>
        <v>0</v>
      </c>
    </row>
    <row r="62" spans="2:9" ht="22.8" x14ac:dyDescent="0.3">
      <c r="B62" s="5"/>
      <c r="C62" s="6" t="s">
        <v>25</v>
      </c>
      <c r="D62" s="7">
        <v>0</v>
      </c>
      <c r="E62" s="7">
        <v>0</v>
      </c>
      <c r="F62" s="7">
        <f t="shared" si="9"/>
        <v>0</v>
      </c>
      <c r="G62" s="7">
        <v>0</v>
      </c>
      <c r="H62" s="7">
        <v>0</v>
      </c>
      <c r="I62" s="7">
        <f t="shared" si="10"/>
        <v>0</v>
      </c>
    </row>
    <row r="63" spans="2:9" x14ac:dyDescent="0.3">
      <c r="B63" s="5"/>
      <c r="C63" s="6" t="s">
        <v>26</v>
      </c>
      <c r="D63" s="10">
        <v>0</v>
      </c>
      <c r="E63" s="10">
        <v>0</v>
      </c>
      <c r="F63" s="7">
        <f t="shared" si="9"/>
        <v>0</v>
      </c>
      <c r="G63" s="10">
        <v>0</v>
      </c>
      <c r="H63" s="10">
        <v>0</v>
      </c>
      <c r="I63" s="7">
        <f t="shared" si="10"/>
        <v>0</v>
      </c>
    </row>
    <row r="64" spans="2:9" x14ac:dyDescent="0.3">
      <c r="B64" s="5"/>
      <c r="C64" s="6" t="s">
        <v>27</v>
      </c>
      <c r="D64" s="7">
        <v>0</v>
      </c>
      <c r="E64" s="7">
        <v>0</v>
      </c>
      <c r="F64" s="7">
        <f t="shared" si="9"/>
        <v>0</v>
      </c>
      <c r="G64" s="7">
        <v>0</v>
      </c>
      <c r="H64" s="7">
        <v>0</v>
      </c>
      <c r="I64" s="7">
        <f t="shared" si="10"/>
        <v>0</v>
      </c>
    </row>
    <row r="65" spans="2:9" x14ac:dyDescent="0.3">
      <c r="B65" s="5"/>
      <c r="C65" s="6" t="s">
        <v>28</v>
      </c>
      <c r="D65" s="7">
        <v>96773.08</v>
      </c>
      <c r="E65" s="7">
        <v>40659</v>
      </c>
      <c r="F65" s="7">
        <f t="shared" si="9"/>
        <v>137432.08000000002</v>
      </c>
      <c r="G65" s="7">
        <v>66247.33</v>
      </c>
      <c r="H65" s="7">
        <v>66247.33</v>
      </c>
      <c r="I65" s="7">
        <f t="shared" si="10"/>
        <v>71184.750000000015</v>
      </c>
    </row>
    <row r="66" spans="2:9" ht="4.5" customHeight="1" x14ac:dyDescent="0.3">
      <c r="B66" s="8"/>
      <c r="C66" s="9"/>
      <c r="D66" s="4"/>
      <c r="E66" s="4"/>
      <c r="F66" s="4"/>
      <c r="G66" s="4"/>
      <c r="H66" s="4"/>
      <c r="I66" s="4"/>
    </row>
    <row r="67" spans="2:9" x14ac:dyDescent="0.3">
      <c r="B67" s="31" t="s">
        <v>29</v>
      </c>
      <c r="C67" s="32"/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ht="22.8" x14ac:dyDescent="0.3">
      <c r="B68" s="5"/>
      <c r="C68" s="6" t="s">
        <v>30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2:9" x14ac:dyDescent="0.3">
      <c r="B69" s="5"/>
      <c r="C69" s="6" t="s">
        <v>31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</row>
    <row r="70" spans="2:9" x14ac:dyDescent="0.3">
      <c r="B70" s="5"/>
      <c r="C70" s="6" t="s">
        <v>32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2:9" x14ac:dyDescent="0.3">
      <c r="B71" s="5"/>
      <c r="C71" s="6" t="s">
        <v>33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2:9" x14ac:dyDescent="0.3">
      <c r="B72" s="5"/>
      <c r="C72" s="6" t="s">
        <v>34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2:9" x14ac:dyDescent="0.3">
      <c r="B73" s="5"/>
      <c r="C73" s="6" t="s">
        <v>35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</row>
    <row r="74" spans="2:9" x14ac:dyDescent="0.3">
      <c r="B74" s="5"/>
      <c r="C74" s="6" t="s">
        <v>36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</row>
    <row r="75" spans="2:9" x14ac:dyDescent="0.3">
      <c r="B75" s="5"/>
      <c r="C75" s="6" t="s">
        <v>37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</row>
    <row r="76" spans="2:9" x14ac:dyDescent="0.3">
      <c r="B76" s="5"/>
      <c r="C76" s="6" t="s">
        <v>38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</row>
    <row r="77" spans="2:9" ht="4.5" customHeight="1" x14ac:dyDescent="0.3">
      <c r="B77" s="8"/>
      <c r="C77" s="9"/>
      <c r="D77" s="4"/>
      <c r="E77" s="4"/>
      <c r="F77" s="4"/>
      <c r="G77" s="4"/>
      <c r="H77" s="4"/>
      <c r="I77" s="4"/>
    </row>
    <row r="78" spans="2:9" ht="24.75" customHeight="1" x14ac:dyDescent="0.3">
      <c r="B78" s="31" t="s">
        <v>39</v>
      </c>
      <c r="C78" s="32"/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</row>
    <row r="79" spans="2:9" ht="22.8" x14ac:dyDescent="0.3">
      <c r="B79" s="5"/>
      <c r="C79" s="6" t="s">
        <v>40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</row>
    <row r="80" spans="2:9" ht="22.8" x14ac:dyDescent="0.3">
      <c r="B80" s="5"/>
      <c r="C80" s="6" t="s">
        <v>41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</row>
    <row r="81" spans="2:9" x14ac:dyDescent="0.3">
      <c r="B81" s="5"/>
      <c r="C81" s="6" t="s">
        <v>42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</row>
    <row r="82" spans="2:9" x14ac:dyDescent="0.3">
      <c r="B82" s="5"/>
      <c r="C82" s="6" t="s">
        <v>43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</row>
    <row r="83" spans="2:9" ht="4.5" customHeight="1" x14ac:dyDescent="0.3">
      <c r="B83" s="8"/>
      <c r="C83" s="9"/>
      <c r="D83" s="4"/>
      <c r="E83" s="4"/>
      <c r="F83" s="4"/>
      <c r="G83" s="4"/>
      <c r="H83" s="4"/>
      <c r="I83" s="4"/>
    </row>
    <row r="84" spans="2:9" x14ac:dyDescent="0.3">
      <c r="B84" s="31" t="s">
        <v>45</v>
      </c>
      <c r="C84" s="32"/>
      <c r="D84" s="4">
        <f>D10+D47</f>
        <v>238614659.02000001</v>
      </c>
      <c r="E84" s="4">
        <f t="shared" ref="E84:I84" si="11">E10+E47</f>
        <v>86661545.070000008</v>
      </c>
      <c r="F84" s="4">
        <f t="shared" si="11"/>
        <v>325276204.08999997</v>
      </c>
      <c r="G84" s="4">
        <f t="shared" si="11"/>
        <v>164763355.22999999</v>
      </c>
      <c r="H84" s="4">
        <f t="shared" si="11"/>
        <v>164763355.22999999</v>
      </c>
      <c r="I84" s="4">
        <f t="shared" si="11"/>
        <v>160512848.85999998</v>
      </c>
    </row>
    <row r="85" spans="2:9" ht="4.5" customHeight="1" thickBot="1" x14ac:dyDescent="0.35">
      <c r="B85" s="11"/>
      <c r="C85" s="12"/>
      <c r="D85" s="13"/>
      <c r="E85" s="13"/>
      <c r="F85" s="13"/>
      <c r="G85" s="13"/>
      <c r="H85" s="13"/>
      <c r="I85" s="13"/>
    </row>
    <row r="86" spans="2:9" ht="3.75" customHeight="1" x14ac:dyDescent="0.3"/>
  </sheetData>
  <mergeCells count="20"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23622047244094491" right="0.23622047244094491" top="0.74803149606299213" bottom="0.94488188976377963" header="0.31496062992125984" footer="0.31496062992125984"/>
  <pageSetup scale="72" fitToHeight="0" orientation="portrait" verticalDpi="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 CF</vt:lpstr>
      <vt:lpstr>'EAEPED CF'!Área_de_impresión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2023-10-30T17:26:35Z</cp:lastPrinted>
  <dcterms:created xsi:type="dcterms:W3CDTF">2019-02-28T23:19:47Z</dcterms:created>
  <dcterms:modified xsi:type="dcterms:W3CDTF">2023-10-30T17:26:39Z</dcterms:modified>
</cp:coreProperties>
</file>