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Sjsabinas\ro2022_2024\CUENTA PUBLICA 2023\CUARTO TRIMESTRE 2023\I. Información Contable\"/>
    </mc:Choice>
  </mc:AlternateContent>
  <xr:revisionPtr revIDLastSave="0" documentId="13_ncr:1_{06CF38DA-CB54-4B77-A8FA-CCAB42794BB5}" xr6:coauthVersionLast="47" xr6:coauthVersionMax="47" xr10:uidLastSave="{00000000-0000-0000-0000-000000000000}"/>
  <bookViews>
    <workbookView xWindow="-108" yWindow="-108" windowWidth="23256" windowHeight="12456" activeTab="4" xr2:uid="{00000000-000D-0000-FFFF-FFFF00000000}"/>
  </bookViews>
  <sheets>
    <sheet name="EFE 01" sheetId="9" r:id="rId1"/>
    <sheet name="EFE 01 Acum" sheetId="14" r:id="rId2"/>
    <sheet name="CPC" sheetId="10" r:id="rId3"/>
    <sheet name="CPC Acum" sheetId="15" r:id="rId4"/>
    <sheet name="Notas de Desglose" sheetId="16" r:id="rId5"/>
  </sheets>
  <definedNames>
    <definedName name="_ftn1" localSheetId="4">'Notas de Desglose'!$A$1563</definedName>
    <definedName name="_ftnref1" localSheetId="4">'Notas de Desglose'!$A$552</definedName>
    <definedName name="_Hlk13661906" localSheetId="4">'Notas de Desglose'!$A$1318</definedName>
    <definedName name="_xlnm.Print_Area" localSheetId="2">CPC!$C$2:$F$63</definedName>
    <definedName name="_xlnm.Print_Area" localSheetId="3">'CPC Acum'!$C$2:$F$63</definedName>
    <definedName name="_xlnm.Print_Area" localSheetId="0">'EFE 01'!$B$2:$D$12</definedName>
    <definedName name="_xlnm.Print_Area" localSheetId="1">'EFE 01 Acum'!$B$2:$D$12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33" i="16" l="1"/>
  <c r="D1510" i="16"/>
  <c r="D1420" i="16"/>
  <c r="D1397" i="16"/>
  <c r="D1429" i="16" l="1"/>
  <c r="D1542" i="16"/>
  <c r="C1240" i="16" l="1"/>
  <c r="C1199" i="16"/>
  <c r="C1158" i="16"/>
  <c r="C1125" i="16"/>
  <c r="E1063" i="16"/>
  <c r="C1063" i="16"/>
  <c r="E1049" i="16"/>
  <c r="C1049" i="16"/>
  <c r="E1045" i="16"/>
  <c r="C1045" i="16"/>
  <c r="E1002" i="16"/>
  <c r="C1002" i="16"/>
  <c r="C984" i="16"/>
  <c r="E988" i="16"/>
  <c r="C988" i="16"/>
  <c r="E984" i="16"/>
  <c r="C941" i="16"/>
  <c r="C891" i="16"/>
  <c r="D844" i="16"/>
  <c r="C844" i="16"/>
  <c r="D804" i="16"/>
  <c r="C804" i="16"/>
  <c r="D765" i="16"/>
  <c r="C765" i="16"/>
  <c r="D723" i="16"/>
  <c r="C723" i="16"/>
  <c r="C669" i="16"/>
  <c r="C613" i="16"/>
  <c r="C568" i="16"/>
  <c r="E1079" i="16" l="1"/>
  <c r="F1050" i="16" s="1"/>
  <c r="C1079" i="16"/>
  <c r="D1076" i="16" s="1"/>
  <c r="E1018" i="16"/>
  <c r="F1018" i="16" s="1"/>
  <c r="C1018" i="16"/>
  <c r="C563" i="16"/>
  <c r="C570" i="16" s="1"/>
  <c r="C516" i="16"/>
  <c r="C466" i="16"/>
  <c r="C411" i="16"/>
  <c r="C368" i="16"/>
  <c r="F1076" i="16" l="1"/>
  <c r="F1055" i="16"/>
  <c r="F1077" i="16"/>
  <c r="F1057" i="16"/>
  <c r="F1079" i="16"/>
  <c r="F1048" i="16"/>
  <c r="F1074" i="16"/>
  <c r="F1065" i="16"/>
  <c r="F1069" i="16"/>
  <c r="F1059" i="16"/>
  <c r="F1064" i="16"/>
  <c r="F1060" i="16"/>
  <c r="F1053" i="16"/>
  <c r="F1071" i="16"/>
  <c r="F1068" i="16"/>
  <c r="F1047" i="16"/>
  <c r="F1075" i="16"/>
  <c r="F1058" i="16"/>
  <c r="F1056" i="16"/>
  <c r="F1070" i="16"/>
  <c r="F1054" i="16"/>
  <c r="F1066" i="16"/>
  <c r="F1046" i="16"/>
  <c r="F1061" i="16"/>
  <c r="F1073" i="16"/>
  <c r="F1052" i="16"/>
  <c r="F1072" i="16"/>
  <c r="F1067" i="16"/>
  <c r="F1051" i="16"/>
  <c r="F1062" i="16"/>
  <c r="D1072" i="16"/>
  <c r="D1073" i="16"/>
  <c r="D1065" i="16"/>
  <c r="D1056" i="16"/>
  <c r="D1047" i="16"/>
  <c r="D1048" i="16"/>
  <c r="D1068" i="16"/>
  <c r="D1070" i="16"/>
  <c r="D1071" i="16"/>
  <c r="D1062" i="16"/>
  <c r="D1054" i="16"/>
  <c r="D1079" i="16"/>
  <c r="D1055" i="16"/>
  <c r="D1053" i="16"/>
  <c r="D1077" i="16"/>
  <c r="D1069" i="16"/>
  <c r="D1060" i="16"/>
  <c r="D1052" i="16"/>
  <c r="D1066" i="16"/>
  <c r="D1046" i="16"/>
  <c r="D1061" i="16"/>
  <c r="D1064" i="16"/>
  <c r="D1074" i="16"/>
  <c r="D1075" i="16"/>
  <c r="D1067" i="16"/>
  <c r="D1058" i="16"/>
  <c r="D1050" i="16"/>
  <c r="D1057" i="16"/>
  <c r="D1059" i="16"/>
  <c r="D1051" i="16"/>
  <c r="D1016" i="16"/>
  <c r="D985" i="16"/>
  <c r="D1014" i="16"/>
  <c r="D995" i="16"/>
  <c r="D1011" i="16"/>
  <c r="D1010" i="16"/>
  <c r="D999" i="16"/>
  <c r="D991" i="16"/>
  <c r="D1015" i="16"/>
  <c r="D1007" i="16"/>
  <c r="D998" i="16"/>
  <c r="D1008" i="16"/>
  <c r="D997" i="16"/>
  <c r="D989" i="16"/>
  <c r="D1013" i="16"/>
  <c r="D1003" i="16"/>
  <c r="D1009" i="16"/>
  <c r="D994" i="16"/>
  <c r="D1006" i="16"/>
  <c r="D986" i="16"/>
  <c r="D996" i="16"/>
  <c r="D992" i="16"/>
  <c r="D1012" i="16"/>
  <c r="D1004" i="16"/>
  <c r="D993" i="16"/>
  <c r="D1018" i="16"/>
  <c r="D1000" i="16"/>
  <c r="D990" i="16"/>
  <c r="D1005" i="16"/>
  <c r="F1010" i="16"/>
  <c r="F997" i="16"/>
  <c r="F1008" i="16"/>
  <c r="F1004" i="16"/>
  <c r="F1000" i="16"/>
  <c r="F1005" i="16"/>
  <c r="F994" i="16"/>
  <c r="F1001" i="16"/>
  <c r="F995" i="16"/>
  <c r="F992" i="16"/>
  <c r="F1007" i="16"/>
  <c r="F993" i="16"/>
  <c r="F1014" i="16"/>
  <c r="F1006" i="16"/>
  <c r="F989" i="16"/>
  <c r="F996" i="16"/>
  <c r="F990" i="16"/>
  <c r="F1009" i="16"/>
  <c r="F998" i="16"/>
  <c r="F986" i="16"/>
  <c r="F991" i="16"/>
  <c r="F1016" i="16"/>
  <c r="F1013" i="16"/>
  <c r="F1012" i="16"/>
  <c r="F1003" i="16"/>
  <c r="F985" i="16"/>
  <c r="F1011" i="16"/>
  <c r="F1015" i="16"/>
  <c r="F999" i="16"/>
  <c r="F987" i="16"/>
  <c r="D987" i="16"/>
  <c r="D1001" i="16"/>
  <c r="C384" i="16" l="1"/>
  <c r="C308" i="16"/>
  <c r="C259" i="16" l="1"/>
  <c r="C207" i="16"/>
  <c r="C161" i="16"/>
  <c r="C112" i="16"/>
  <c r="C64" i="16"/>
  <c r="F52" i="15"/>
  <c r="F29" i="15"/>
  <c r="F61" i="15" s="1"/>
  <c r="F16" i="15"/>
  <c r="F21" i="15" s="1"/>
  <c r="F52" i="10"/>
  <c r="F29" i="10"/>
  <c r="F21" i="10"/>
  <c r="F61" i="10" l="1"/>
  <c r="D12" i="14" l="1"/>
  <c r="C12" i="14"/>
  <c r="D6" i="9"/>
  <c r="D5" i="9"/>
  <c r="D12" i="9" s="1"/>
  <c r="C5" i="9"/>
  <c r="C12" i="9"/>
</calcChain>
</file>

<file path=xl/sharedStrings.xml><?xml version="1.0" encoding="utf-8"?>
<sst xmlns="http://schemas.openxmlformats.org/spreadsheetml/2006/main" count="785" uniqueCount="329">
  <si>
    <t>Total de Efectivo y Equivalentes</t>
  </si>
  <si>
    <t>Conciliación entre los Ingresos Presupuestarios y Contables</t>
  </si>
  <si>
    <t>(Cifras en pesos)</t>
  </si>
  <si>
    <t>Conciliación entre los Egresos Presupuestarios y los Gastos Contables</t>
  </si>
  <si>
    <t>Otros Egresos Presupuestales No Contables</t>
  </si>
  <si>
    <t>Provisiones</t>
  </si>
  <si>
    <t>Otros Gastos</t>
  </si>
  <si>
    <t>ASEC_EFE01_1erTRIM_I3</t>
  </si>
  <si>
    <t>Efectivo</t>
  </si>
  <si>
    <t>EFE 01 - Efectivo y Equivalentes</t>
  </si>
  <si>
    <t>1. Total de Ingresos Presupuestarios</t>
  </si>
  <si>
    <t>2. Más Ingresos Contables No Presupuestarios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</si>
  <si>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</si>
  <si>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</si>
  <si>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</si>
  <si>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</si>
  <si>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</si>
  <si>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</si>
  <si>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</si>
  <si>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</si>
  <si>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</si>
  <si>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</si>
  <si>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</si>
  <si>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1. Total de Egresos Presupuestarios</t>
  </si>
  <si>
    <t>2. Menos Egresos Presupuestario No Contables</t>
  </si>
  <si>
    <t>Materias Primas y Materiales de Producción y Comercialización</t>
  </si>
  <si>
    <t>Materiales y Suministros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</si>
  <si>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</si>
  <si>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</si>
  <si>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</si>
  <si>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</si>
  <si>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</si>
  <si>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</si>
  <si>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</si>
  <si>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</si>
  <si>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2.10</t>
  </si>
  <si>
    <t>2.11</t>
  </si>
  <si>
    <t>Activos Intangibles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</si>
  <si>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</si>
  <si>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</si>
  <si>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</si>
  <si>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</si>
  <si>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</si>
  <si>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</si>
  <si>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</si>
  <si>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</si>
  <si>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</si>
  <si>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Inversiones en Fideicomisos, Mandatos y Otros Análogos</t>
  </si>
  <si>
    <t>Concesión de Préstamos</t>
  </si>
  <si>
    <t>2.17</t>
  </si>
  <si>
    <t>2.18</t>
  </si>
  <si>
    <t>Provisiones para Contingencias y Otras Erogaciones Especiales</t>
  </si>
  <si>
    <t>Amortización de la Deuda Pública</t>
  </si>
  <si>
    <t>2.19</t>
  </si>
  <si>
    <t>2.20</t>
  </si>
  <si>
    <t>Adeudos de Ejercicios Fiscales Anteriores (ADEFAS)</t>
  </si>
  <si>
    <t>3. Más Gastos Contables No Presupuestarios</t>
  </si>
  <si>
    <t>Estimaciones, Depreciaciones, Deterioros, Obsolescencia y Amortizaciones</t>
  </si>
  <si>
    <t>Disminución de Inventarios</t>
  </si>
  <si>
    <t>Aumento por Insuficiencia de Estimaciones por Pérdida o Deterioro u Obsolescencia</t>
  </si>
  <si>
    <t>Aumento por Insuficiencia de Provisiones</t>
  </si>
  <si>
    <t>Otros Gastos Contables No Presupuestarios</t>
  </si>
  <si>
    <t>4. Total de Gastos Contables</t>
  </si>
  <si>
    <t>3.1</t>
  </si>
  <si>
    <t>a) NOTAS DE DESGLOSE</t>
  </si>
  <si>
    <t>Activo</t>
  </si>
  <si>
    <t>Efectivo y Equivalentes</t>
  </si>
  <si>
    <r>
      <t>ESF 01.</t>
    </r>
    <r>
      <rPr>
        <sz val="11"/>
        <color theme="1"/>
        <rFont val="Arial"/>
        <family val="2"/>
      </rPr>
      <t xml:space="preserve"> Se informará acerca de los fondos con afectación específica, el tipo y monto de los mismos; de las inversiones financieras se revelará su tipo y monto, su clasificación en corto y largo plazo separando aquéllas que su vencimiento sea menor a 3 meses.</t>
    </r>
  </si>
  <si>
    <r>
      <t xml:space="preserve">ESF 03. </t>
    </r>
    <r>
      <rPr>
        <sz val="11"/>
        <color theme="1"/>
        <rFont val="Arial"/>
        <family val="2"/>
      </rPr>
      <t>Se elaborará, de manera agrupada, los derechos a recibir efectivo y equivalentes, y bienes o servicios a recibir, (excepto cuentas por cobrar de contribuciones o fideicomisos que se encuentran dentro de inversiones financieras, participaciones y aportaciones de capital) en una desagregación por su vencimiento en días a 90, 180, menor o igual a 365 y mayor a 365. Adicionalmente, se informará de las características cualitativas relevantes que le afecten a estas cuentas.</t>
    </r>
  </si>
  <si>
    <t>Bienes Disponibles para su Transformación o Consumo (inventarios)</t>
  </si>
  <si>
    <r>
      <t xml:space="preserve">ESF 04. </t>
    </r>
    <r>
      <rPr>
        <sz val="11"/>
        <color theme="1"/>
        <rFont val="Arial"/>
        <family val="2"/>
      </rPr>
      <t>Se clasificarán como bienes disponibles para su transformación aquéllos que se encuentren dentro de la cuenta Inventarios. Esta nota aplica para aquellos entes públicos que realicen algún proceso de transformación y/o elaboración de bienes.</t>
    </r>
  </si>
  <si>
    <t>En la nota se informará del sistema de costeo y método de valuación, aplicados a los inventarios, así como la conveniencia de su aplicación dada la naturaleza de los mismos. Adicionalmente, se revelará el impacto en la información financiera por cambios en el método o sistema.</t>
  </si>
  <si>
    <r>
      <t xml:space="preserve">ESF 05. </t>
    </r>
    <r>
      <rPr>
        <sz val="11"/>
        <color theme="1"/>
        <rFont val="Arial"/>
        <family val="2"/>
      </rPr>
      <t>De la cuenta Almacén se informará acerca del método de valuación, así como la conveniencia de su aplicación. Adicionalmente, se revelará el impacto en la información financiera por cambios en el método.</t>
    </r>
  </si>
  <si>
    <t>Inversiones Financieras</t>
  </si>
  <si>
    <r>
      <t xml:space="preserve">ESF 06. </t>
    </r>
    <r>
      <rPr>
        <sz val="11"/>
        <color theme="1"/>
        <rFont val="Arial"/>
        <family val="2"/>
      </rPr>
      <t>De la cuenta Inversiones financieras, que considera los fideicomisos, se informará de éstos los recursos asignados por tipo y monto, y características significativas que tengan o puedan tener alguna incidencia en las mismas.</t>
    </r>
  </si>
  <si>
    <r>
      <t xml:space="preserve">ESF 07. </t>
    </r>
    <r>
      <rPr>
        <sz val="11"/>
        <color theme="1"/>
        <rFont val="Arial"/>
        <family val="2"/>
      </rPr>
      <t>Se informará de las inversiones financieras, los saldos de las participaciones y aportaciones de capital.</t>
    </r>
  </si>
  <si>
    <t>Bienes Muebles, Inmuebles e Intangibles</t>
  </si>
  <si>
    <r>
      <t xml:space="preserve">ESF 08. </t>
    </r>
    <r>
      <rPr>
        <sz val="11"/>
        <color theme="1"/>
        <rFont val="Arial"/>
        <family val="2"/>
      </rPr>
      <t>Se informará de manera agrupada por cuenta, los rubros de Bienes Muebles e Inmuebles, el monto de la depreciación del ejercicio y la acumulada, el método de depreciación, tasas aplicadas y los criterios de aplicación de los mismos. Asimismo, se informará de las características significativas del estado en que se encuentren los activos.</t>
    </r>
  </si>
  <si>
    <r>
      <t xml:space="preserve">ESF 09. </t>
    </r>
    <r>
      <rPr>
        <sz val="11"/>
        <color theme="1"/>
        <rFont val="Arial"/>
        <family val="2"/>
      </rPr>
      <t>Se informará de manera agrupada por cuenta, los rubros de activos intangibles y diferidos, su monto y naturaleza, amortización del ejercicio, amortización acumulada, tasa y método aplicados.</t>
    </r>
  </si>
  <si>
    <t>Estimaciones y Deterioros</t>
  </si>
  <si>
    <r>
      <t xml:space="preserve">ESF 10. </t>
    </r>
    <r>
      <rPr>
        <sz val="11"/>
        <color theme="1"/>
        <rFont val="Arial"/>
        <family val="2"/>
      </rPr>
      <t>Se informarán los criterios utilizados para la determinación de las estimaciones; por ejemplo: estimación de cuentas incobrables, estimación de inventarios, deterioro de activos biológicos y cualquier otra que aplique.</t>
    </r>
  </si>
  <si>
    <t>Otros Activos</t>
  </si>
  <si>
    <r>
      <t xml:space="preserve">ESF 11. </t>
    </r>
    <r>
      <rPr>
        <sz val="11"/>
        <color theme="1"/>
        <rFont val="Arial"/>
        <family val="2"/>
      </rPr>
      <t>De las cuentas de otros activos se informará por tipo circulante o no circulante, los montos totales asociados y sus características cualitativas significativas que les impacten financieramente.</t>
    </r>
  </si>
  <si>
    <r>
      <t xml:space="preserve">ESF 12. </t>
    </r>
    <r>
      <rPr>
        <sz val="11"/>
        <color theme="1"/>
        <rFont val="Arial"/>
        <family val="2"/>
      </rPr>
      <t>Se elaborará una relación de las cuentas y documentos por pagar en una desagregación por su vencimiento en días a 90, 180, menor o igual a 365 y mayor a 365. Asimismo, se informará sobre la factibilidad del pago de dichos pasivos.</t>
    </r>
  </si>
  <si>
    <r>
      <t xml:space="preserve">ESF 13. </t>
    </r>
    <r>
      <rPr>
        <sz val="11"/>
        <color theme="1"/>
        <rFont val="Arial"/>
        <family val="2"/>
      </rPr>
      <t>Se informará de manera agrupada los recursos localizados en Fondos de Bienes de Terceros en Administración y/o en Garantía a corto y largo plazo, así como la naturaleza de dichos recursos y sus características cualitativas significativas que les afecten o pudieran afectarles financieramente.</t>
    </r>
  </si>
  <si>
    <r>
      <t xml:space="preserve">ESF 14. </t>
    </r>
    <r>
      <rPr>
        <sz val="11"/>
        <color theme="1"/>
        <rFont val="Arial"/>
        <family val="2"/>
      </rPr>
      <t>Se informará de las cuentas de los pasivos diferidos y otros, su tipo, monto y naturaleza, así como las características significativas que les impacten o pudieran impactarles financieramente.</t>
    </r>
  </si>
  <si>
    <t>Ingresos de Gestión</t>
  </si>
  <si>
    <t>Participaciones, Aportaciones, Convenios, Incentivos Derivados de la Colaboración Fiscal, Fondos Distintos de Aportaciones, Transferencias, Asignaciones, Subsidios y Subvenciones, y Pensiones y Jubilaciones</t>
  </si>
  <si>
    <t>Otros Ingresos y Beneficios</t>
  </si>
  <si>
    <t>Efectivo y equivalentes</t>
  </si>
  <si>
    <t>Depreciación</t>
  </si>
  <si>
    <t>Incrementos en las provisiones</t>
  </si>
  <si>
    <t>Incremento en cuentas por cobrar</t>
  </si>
  <si>
    <t> 0.00</t>
  </si>
  <si>
    <t>I) Notas al Estado de Situación Financiera</t>
  </si>
  <si>
    <r>
      <t>Pasivo</t>
    </r>
    <r>
      <rPr>
        <b/>
        <u/>
        <sz val="12"/>
        <rFont val="Calibri"/>
        <family val="2"/>
      </rPr>
      <t>²</t>
    </r>
  </si>
  <si>
    <t>II) Notas al Estado de Actividades</t>
  </si>
  <si>
    <t>III) Notas al Estado de Variación en la Hacienda Pública</t>
  </si>
  <si>
    <t>IV) Notas al Estado de Flujos de Efectivo</t>
  </si>
  <si>
    <t>V) Conciliación Entre Los Ingresos Presupuestarios y Contables, Así como Entre Los Egresos Presupuestarios y Los Gastos Contables</t>
  </si>
  <si>
    <t>Gastos y Otras Pérdidas</t>
  </si>
  <si>
    <r>
      <rPr>
        <u/>
        <sz val="11"/>
        <color theme="10"/>
        <rFont val="Calibri"/>
        <family val="2"/>
      </rPr>
      <t>²</t>
    </r>
    <r>
      <rPr>
        <u/>
        <sz val="11"/>
        <color theme="10"/>
        <rFont val="Calibri"/>
        <family val="2"/>
        <scheme val="minor"/>
      </rPr>
      <t xml:space="preserve"> Con respecto a la información de la deuda pública, ésta se incluye en el informe de deuda pública en la nota 11 “Información sobre la Deuda y el Reporte Analítico de la Deuda” de las notas de Gestión Administrativa.</t>
    </r>
  </si>
  <si>
    <t>ASEC_ND_4toTRIM_O8</t>
  </si>
  <si>
    <t>Derechos a Recibir Efectivo y Equivalentes y Bienes o Servicios a Recibir</t>
  </si>
  <si>
    <t>Bancos/Tesorería</t>
  </si>
  <si>
    <t>Bancos/Dependencias y Otros</t>
  </si>
  <si>
    <t>Inversiones Temporales (Hasta 3 meses)</t>
  </si>
  <si>
    <t>Fondos con Afectación Específica</t>
  </si>
  <si>
    <t>Depósitos de Fondos de Terceros en Garantía y/o Administración</t>
  </si>
  <si>
    <t>Otros Efectivos y Equivalentes</t>
  </si>
  <si>
    <t>Concepto</t>
  </si>
  <si>
    <r>
      <t xml:space="preserve">EFE 2. </t>
    </r>
    <r>
      <rPr>
        <sz val="11"/>
        <color theme="1"/>
        <rFont val="Arial"/>
        <family val="2"/>
      </rPr>
      <t xml:space="preserve">Presentar la Conciliación de los Flujos de Efectivo Netos de las Actividades de Operación y los saldos de Resultados del Ejercicio (Ahorro/Desahorro), utilizando el siguiente cuadro: </t>
    </r>
  </si>
  <si>
    <t>Resultados del Ejercicio Ahorro/Desahorro</t>
  </si>
  <si>
    <t>Movimientos de partidas (o rubros) que no afectan al efectivo</t>
  </si>
  <si>
    <t xml:space="preserve">Amortización </t>
  </si>
  <si>
    <t xml:space="preserve">Incremento en inversiones producido por revaluación </t>
  </si>
  <si>
    <t>Ganancia/pérdida en venta de bienes muebles, inmuebles e intangibles</t>
  </si>
  <si>
    <t>Flujos de Efectivo Netos de las Actividades de Operación</t>
  </si>
  <si>
    <t>(0.00)</t>
  </si>
  <si>
    <t>Los conceptos incluidos en los movimientos de partidas (o rubros) que no afectan al efectivo, que aparecen en el cuadro anterior no son exhaustivos y tienen como finalidad mostrar algunos ejemplos para elaborar este cuadro.</t>
  </si>
  <si>
    <t>En cada una de las 23 notas de desglose el ente público deberá poner la nota correspondiente o en su caso la leyenda “Esta nota no le aplica al ente público” y una breve explicación del motivo por el cual no le es aplicable.</t>
  </si>
  <si>
    <t>Bajo protesta de decir verdad declaramos que los Estados Financieros y sus notas, son razonablemente correctos y son responsabilidad del emisor.</t>
  </si>
  <si>
    <t>Del 01 de enero al 31 de diciembre de 2022</t>
  </si>
  <si>
    <r>
      <t xml:space="preserve">EFE 1 Trimestral.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</si>
  <si>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EFE 1 Acumulativa. </t>
    </r>
    <r>
      <rPr>
        <sz val="11"/>
        <color theme="1"/>
        <rFont val="Arial"/>
        <family val="2"/>
      </rPr>
      <t xml:space="preserve">Presentar el análisis de las cifras del periodo actual y periodo anterior del Efectivo y Equivalentes al Efectivo, al Final del Ejercicio del Estado de Flujos de Efectivo, respecto a la composición del rubro de Efectivo y Equivalentes, utilizando el siguiente cuadro: </t>
    </r>
  </si>
  <si>
    <r>
      <t xml:space="preserve">EA 5 Trimestral.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</si>
  <si>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r>
      <t xml:space="preserve">EA 5 Acumulada. </t>
    </r>
    <r>
      <rPr>
        <sz val="11"/>
        <color theme="1"/>
        <rFont val="Arial"/>
        <family val="2"/>
      </rPr>
      <t>La conciliación se presentará atendiendo a lo dispuesto por el Acuerdo por el que se emite el formato de conciliación entre los ingresos presupuestarios y contables, así como entre los egresos presupuestarios y los gastos contables.</t>
    </r>
  </si>
  <si>
    <t>Del 01 de octubre al 31 de diciembre de 2023</t>
  </si>
  <si>
    <t>Del 01 de octubre al 31 de diciembre de 2022</t>
  </si>
  <si>
    <t>ASEC_EFE01_4toTrim_P98</t>
  </si>
  <si>
    <t>Del 01 de enero al 31 de diciembre de 2023</t>
  </si>
  <si>
    <t>ASEC_EFE01_4toTrim_P99</t>
  </si>
  <si>
    <t>Correspondiente del 01 de octubre al 31 de diciembre de 2023</t>
  </si>
  <si>
    <t>ASEC_CPC_4toTrim_M65</t>
  </si>
  <si>
    <t>ASEC_CPC_4toTrim_M66</t>
  </si>
  <si>
    <t>Correspondiente del 01 de enero al 31 de diciembre de 2023</t>
  </si>
  <si>
    <r>
      <t xml:space="preserve">EA 1 Trimestral. </t>
    </r>
    <r>
      <rPr>
        <sz val="11"/>
        <color theme="1"/>
        <rFont val="Arial"/>
        <family val="2"/>
      </rPr>
      <t xml:space="preserve"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 </t>
    </r>
    <r>
      <rPr>
        <i/>
        <sz val="9"/>
        <color theme="1"/>
        <rFont val="Arial"/>
        <family val="2"/>
      </rPr>
      <t>(La información se deberá de presentar del 01 de octubre al 31 de diciembre de 2023)</t>
    </r>
  </si>
  <si>
    <r>
      <t xml:space="preserve">EA 1 Acumulativa. </t>
    </r>
    <r>
      <rPr>
        <sz val="11"/>
        <color theme="1"/>
        <rFont val="Arial"/>
        <family val="2"/>
      </rPr>
      <t>De los rubros de impuestos, cuotas y aportaciones de seguridad social, contribuciones de mejoras, derechos, productos, aprovechamientos, y de ingresos por venta de bienes y prestación de servicios, los cuales están armonizados con los rubros del Clasificador por Rubros de Ingresos,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31 de diciembre de 2023)</t>
    </r>
  </si>
  <si>
    <r>
      <t xml:space="preserve">EA 2 Trimestral.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  <r>
      <rPr>
        <i/>
        <sz val="9"/>
        <color theme="1"/>
        <rFont val="Arial"/>
        <family val="2"/>
      </rPr>
      <t xml:space="preserve"> (La información se deberá de presentar del 01 de octubre al 31 de diciembre de 2023)</t>
    </r>
  </si>
  <si>
    <r>
      <t xml:space="preserve">EA 2 Acumulativa. </t>
    </r>
    <r>
      <rPr>
        <sz val="11"/>
        <color theme="1"/>
        <rFont val="Arial"/>
        <family val="2"/>
      </rPr>
      <t>De los rubros de participaciones, aportaciones, convenios, incentivos derivados de la colaboración fiscal, fondos distintos de aportaciones, transferencias, asignaciones, subsidios y subvenciones, y pensiones y jubilaciones, los cuales están armonizados con los rubros del Clasificador por Rubros de Ingresos, se informarán los montos totales y cualquier característica significativa.</t>
    </r>
    <r>
      <rPr>
        <i/>
        <sz val="9"/>
        <color theme="1"/>
        <rFont val="Arial"/>
        <family val="2"/>
      </rPr>
      <t xml:space="preserve"> (La información se deberá de presentar del 01 de enero al 31 de diciembre de 2023)</t>
    </r>
  </si>
  <si>
    <r>
      <t>EA 3 Trimestral.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octubre al 31 de diciembre de 2023)</t>
    </r>
  </si>
  <si>
    <r>
      <t>EA 3 Acumulativa.</t>
    </r>
    <r>
      <rPr>
        <sz val="11"/>
        <color theme="1"/>
        <rFont val="Arial"/>
        <family val="2"/>
      </rPr>
      <t xml:space="preserve"> De los rubros de Ingresos Financieros, Incremento por Variación de Inventarios, Disminución del Exceso de Estimaciones por Pérdida o Deterioro u Obsolescencia, Disminución del Exceso de Provisiones, y de Otros Ingresos y Beneficios Varios, se informarán los montos totales y cualquier característica significativa.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31 de diciembre de 2023)</t>
    </r>
  </si>
  <si>
    <r>
      <t xml:space="preserve">EA 4 Trimestral.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octubre al 31 de diciembre de 2023)</t>
    </r>
  </si>
  <si>
    <r>
      <t xml:space="preserve">EVHP 1 Trimestral.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octubre al 31 de diciembre de 2023)</t>
    </r>
  </si>
  <si>
    <r>
      <t xml:space="preserve">EVHP 1 Acumulada. </t>
    </r>
    <r>
      <rPr>
        <sz val="11"/>
        <color theme="1"/>
        <rFont val="Arial"/>
        <family val="2"/>
      </rPr>
      <t>Se informará de manera agrupada, acerca de las modificaciones al patrimonio contribuido por tipo, naturaleza y monto.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31 de diciembre de 2023)</t>
    </r>
  </si>
  <si>
    <r>
      <t xml:space="preserve">EVHP 2 Trimestral.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octubre al 31 de diciembre de 2023)</t>
    </r>
  </si>
  <si>
    <r>
      <t xml:space="preserve">EVHP 2 Acumulada. </t>
    </r>
    <r>
      <rPr>
        <sz val="11"/>
        <color theme="1"/>
        <rFont val="Arial"/>
        <family val="2"/>
      </rPr>
      <t>Se informará de manera agrupada, acerca del monto y procedencia de los recursos que modifican al patrimonio generado.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31 de diciembre de 2023)</t>
    </r>
  </si>
  <si>
    <r>
      <t xml:space="preserve">EA 4 Acumulativa. </t>
    </r>
    <r>
      <rPr>
        <sz val="11"/>
        <color theme="1"/>
        <rFont val="Arial"/>
        <family val="2"/>
      </rPr>
      <t>Explicar aquellas cuentas de gastos de funcionamiento, transferencias, subsidios y otras ayudas, participaciones y aportaciones, otros gastos y pérdidas extraordinarias, así como los ingresos y gastos extraordinarios, que en lo individual representen el 10% o más del total de los gastos.</t>
    </r>
    <r>
      <rPr>
        <b/>
        <sz val="11"/>
        <color theme="1"/>
        <rFont val="Arial"/>
        <family val="2"/>
      </rPr>
      <t xml:space="preserve"> </t>
    </r>
    <r>
      <rPr>
        <i/>
        <sz val="9"/>
        <color theme="1"/>
        <rFont val="Arial"/>
        <family val="2"/>
      </rPr>
      <t>(La información se deberá de presentar del 01 de enero al 31 de diciembre de 2023)</t>
    </r>
  </si>
  <si>
    <t>Municipio de San Juan de Sabinas</t>
  </si>
  <si>
    <t>MUNICIPIO DE SAN JUAN DE SABINAS, COAHUILA</t>
  </si>
  <si>
    <t>Al 31 de Diciembre de 2023</t>
  </si>
  <si>
    <t>Al 31 de Diciembre de 2022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</si>
  <si>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</si>
  <si>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</si>
  <si>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</si>
  <si>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</si>
  <si>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</si>
  <si>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DEUDORES POR ANTICIPOS DE LA TESORERÍA A CORTO PLAZO</t>
  </si>
  <si>
    <t>PRÉSTAMOS OTORGADOS A CORTO PLAZO</t>
  </si>
  <si>
    <t>OTROS DERECHOS A RECIBIR EFECTIVO O EQUIVALENTES A CORTO PLAZO</t>
  </si>
  <si>
    <t>TOTAL</t>
  </si>
  <si>
    <r>
      <t xml:space="preserve">EFE 02. </t>
    </r>
    <r>
      <rPr>
        <sz val="11"/>
        <color theme="1"/>
        <rFont val="Arial"/>
        <family val="2"/>
      </rPr>
      <t>Por tipo de contribución se informará el monto que se encuentre pendiente de cobro y por recuperar de hasta cinco ejercicios anteriores, asimismo se deberán considerar los montos sujetos a algún tipo de juicio con una antigüedad mayor a la señalada y la factibilidad de cobro.</t>
    </r>
  </si>
  <si>
    <t>ESF 01 - Efectivo y Equivalentes</t>
  </si>
  <si>
    <t>Al 31 de Diciembre 2023</t>
  </si>
  <si>
    <t>ESF 02 - Derechos a recibir efectivo y equivalentes y bienes o servcios a recibir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</si>
  <si>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</si>
  <si>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</si>
  <si>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</si>
  <si>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</si>
  <si>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</si>
  <si>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</si>
  <si>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A la presente fecha no se encuentra registro alguno al respecto</t>
  </si>
  <si>
    <t>Bienes disponibles para su transformación o consumo</t>
  </si>
  <si>
    <t>No aplica al municipio, no se cuenta con bienes disponibles para la transformación en refistros contables de la entidad.</t>
  </si>
  <si>
    <t>ALMACENES</t>
  </si>
  <si>
    <t>ALMACÉN DE MATERIALES Y SUMINISTROS DE CONSUMO</t>
  </si>
  <si>
    <t>No aplica al municipio, no se cuenta con almacen registros contables.</t>
  </si>
  <si>
    <t>FIDEICOMISOS, MANDATOS Y CONTRATOS ANÁLOGOS</t>
  </si>
  <si>
    <t>INVERSIONES A LARGO PLAZO</t>
  </si>
  <si>
    <t>TÍTULOS Y VALORES A LARGO PLAZO</t>
  </si>
  <si>
    <t>PARTICIPACIONES Y APORTACIONES DE CAPITAL</t>
  </si>
  <si>
    <t>No aplicable para municipio, ya que no se cuenta con registros contables sobre tal concepto.</t>
  </si>
  <si>
    <t>ESF 03 - Anticipo a proveedores pór adquisicion de bienes o prestacion de servicios</t>
  </si>
  <si>
    <t>ESF 04 - Bienes disponibles para su transformación o consumo (inventarios)</t>
  </si>
  <si>
    <t>ESF 05 - Almacen</t>
  </si>
  <si>
    <t>ESF 06- Fideicomisos</t>
  </si>
  <si>
    <t>Al 30 de Septiembre    de 2023</t>
  </si>
  <si>
    <t>INVERSIONES FINANCIERAS A LARGO PLAZO</t>
  </si>
  <si>
    <t>ESF 07-Inversiones financieras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</si>
  <si>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</si>
  <si>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</si>
  <si>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</si>
  <si>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</si>
  <si>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</si>
  <si>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</si>
  <si>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</si>
  <si>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</si>
  <si>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</si>
  <si>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</si>
  <si>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</si>
  <si>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</si>
  <si>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</si>
  <si>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</si>
  <si>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</si>
  <si>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</si>
  <si>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</si>
  <si>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</si>
  <si>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</si>
  <si>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</si>
  <si>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</si>
  <si>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OTROS ACTIVOS INTANGIBLES</t>
  </si>
  <si>
    <t>DEPRECIACIÓN, DETERIORO Y AMORTIZACIÓN ACUMULADA DE BIENES</t>
  </si>
  <si>
    <t>DEPRECIACIÓN ACUMULADA DE BIENES INMUEBLES</t>
  </si>
  <si>
    <t>DEPRECIACIÓN ACUMULADA DE INFRAESTRUCTURA</t>
  </si>
  <si>
    <t>DEPRECIACIÓN ACUMULADA DE BIENES MUEBLES</t>
  </si>
  <si>
    <t>DEPRECIACIÓN ACUMULADA DE MAQUINARIA Y EQUIPO DE CONSTRUCCIÓN</t>
  </si>
  <si>
    <t>DETERIORO ACUMULADO DE ACTIVOS BIOLÓGICOS</t>
  </si>
  <si>
    <t>AMORTIZACIÓN ACUMULADA DE ACTIVOS INTANGIBLES</t>
  </si>
  <si>
    <t>ESF 08- Bienes muebles, inmuebles e intangibles</t>
  </si>
  <si>
    <t>Se tiene registro sobre sistema software únicamente</t>
  </si>
  <si>
    <t>ESF 09- Activos intengibles</t>
  </si>
  <si>
    <t>Al 30 de Septiembre de 2023</t>
  </si>
  <si>
    <t>Estimaciones y deterioros</t>
  </si>
  <si>
    <t>No aplica, ya que el municipio no cuenta con registros para tal efecto para determinar estimacion de cuentas incobrables, estimacion de inventarios, deterioro de ativos biologicos y cualquie otra que aplique.</t>
  </si>
  <si>
    <t>ESF 10 - Estimaciones y deterioros</t>
  </si>
  <si>
    <t>Otros activos</t>
  </si>
  <si>
    <t>No aplica, ya que el municipio no cuenta con registros contables sobre otros activos</t>
  </si>
  <si>
    <t>ESF 11 Otros activos</t>
  </si>
  <si>
    <t>Plazo</t>
  </si>
  <si>
    <t>30 dias</t>
  </si>
  <si>
    <t>60 dias</t>
  </si>
  <si>
    <t>120 dias</t>
  </si>
  <si>
    <t>Mayor a 180 dias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</si>
  <si>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</si>
  <si>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</si>
  <si>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</si>
  <si>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</si>
  <si>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</si>
  <si>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RETENCIONES Y CONTRIBUCIONES POR PAGAR A CORTO PLAZO</t>
  </si>
  <si>
    <t>DEVOLUCIONES DE LA LEY DE INGRESOS POR PAGAR A CORTO PLAZO</t>
  </si>
  <si>
    <t>OTRAS CUENTAS POR PAGAR A CORTO PLAZO</t>
  </si>
  <si>
    <t>Fondos de bienes de terceros</t>
  </si>
  <si>
    <t>ESF 12- Pasivo</t>
  </si>
  <si>
    <t>ESF 13 -  Fondos de bienes de terceros</t>
  </si>
  <si>
    <t>EFE 14- Pasivos diferidos y otros</t>
  </si>
  <si>
    <t>PORCIÓN A CORTO PLAZO DE LA DEUDA PÚBLICA A LARGO PLAZO</t>
  </si>
  <si>
    <t>PORCIÓN A CORTO PLAZO DE LA DEUDA PÚBLICA INTERNA</t>
  </si>
  <si>
    <t>OTROS PASIVOS A CORTO PLAZO</t>
  </si>
  <si>
    <t>INGRESOS POR CLASIFICAR</t>
  </si>
  <si>
    <t>OTROS PASIVOS CIRCULANTES</t>
  </si>
  <si>
    <t>DEUDA PÚBLICA A LARGO PLAZO</t>
  </si>
  <si>
    <t>PRÉSTAMOS DE LA DEUDA PÚBLICA INTERNA POR PAGAR A LARGO PLAZO</t>
  </si>
  <si>
    <t>PROVISIONES A LARGO PLAZO</t>
  </si>
  <si>
    <t>PROVISIÓN PARA PENSIONES A LARGO PLAZO</t>
  </si>
  <si>
    <t>EA-1 Ingresos de gestión</t>
  </si>
  <si>
    <t>Impuestos</t>
  </si>
  <si>
    <t>Cuotas y Aportaciones de Seguridad Social</t>
  </si>
  <si>
    <t xml:space="preserve">Contribuciones de Mejoras 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</si>
  <si>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</si>
  <si>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</si>
  <si>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</si>
  <si>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</si>
  <si>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</si>
  <si>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Del 1 de Octubre al 31 de Diciembre de 2023</t>
  </si>
  <si>
    <t>Del 1 de Octubre al 31 de Diciembre de 2022</t>
  </si>
  <si>
    <t>Del 1 de Enero al 31 de Diciembre de 2023</t>
  </si>
  <si>
    <t>Del 1 de Enero al 31 de Diciembre de 2022</t>
  </si>
  <si>
    <t>EA 2 Participaciones, aportaciones, convenios…</t>
  </si>
  <si>
    <t>Del 01 de Octubre al 31 de Diciembre de 2023</t>
  </si>
  <si>
    <t>Del 01 de Octubre al 31 de Diciembre de 2022</t>
  </si>
  <si>
    <t>Al 31 de Diciembre de 2024</t>
  </si>
  <si>
    <t>EA 3 Otros ingresos y beneficios</t>
  </si>
  <si>
    <t>Otros ingresos y beneficios</t>
  </si>
  <si>
    <t>No aplica, no se cuenta con otros ingresos y/o beneficios</t>
  </si>
  <si>
    <t>EA 4 Gastos y otras pérdidas</t>
  </si>
  <si>
    <t>%</t>
  </si>
  <si>
    <t>GASTOS Y OTRAS PÉRDIDAS</t>
  </si>
  <si>
    <t>Gastos de Funcionamiento</t>
  </si>
  <si>
    <t>Servicios Personales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</si>
  <si>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</si>
  <si>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</si>
  <si>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</si>
  <si>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</si>
  <si>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</si>
  <si>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</si>
  <si>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</si>
  <si>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</si>
  <si>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</si>
  <si>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</si>
  <si>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</si>
  <si>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</si>
  <si>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</si>
  <si>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</si>
  <si>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</si>
  <si>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</si>
  <si>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</si>
  <si>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</si>
  <si>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</si>
  <si>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</si>
  <si>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</si>
  <si>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</si>
  <si>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Inversión Pública</t>
  </si>
  <si>
    <t>Inversión Pública no Capitalizable</t>
  </si>
  <si>
    <t>Total de Gastos y Otras Pérdidas</t>
  </si>
  <si>
    <t>EVPH 1 - Patrimonio contribuido</t>
  </si>
  <si>
    <t>HACIENDA PUBLICA/ PATRIMONIO</t>
  </si>
  <si>
    <t>HACIENDA PUBLICA/PATRIMONIO CONTRIBUIDO</t>
  </si>
  <si>
    <t>APORTACIONES</t>
  </si>
  <si>
    <t>DONACIONES DE CAPITAL</t>
  </si>
  <si>
    <t>ACTUALIZACIÓN DE LA HACIENDA PÚBLICA/PATRIMONIO</t>
  </si>
  <si>
    <t>EVPH 2 - Patrimonio generado</t>
  </si>
  <si>
    <t>HACIENDA PUBLICA /PATRIMONIO GENERADO</t>
  </si>
  <si>
    <t>RESULTADOS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</si>
  <si>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</si>
  <si>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</si>
  <si>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</si>
  <si>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</si>
  <si>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</si>
  <si>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</si>
  <si>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</si>
  <si>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</si>
  <si>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</si>
  <si>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</si>
  <si>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</si>
  <si>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</si>
  <si>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</si>
  <si>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EVPH 2</t>
  </si>
  <si>
    <t>Recuros obtenidos de aportaciones federales y estatales asi como recursos propios de la administración por recaudacion de impuestos por predial, entre otros, motivo que mnodifica al patrimonio general durante el periodo en curso.</t>
  </si>
  <si>
    <t>Municipio de San Juan  de Sabinas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</si>
</sst>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70C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2"/>
      <name val="Calibri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i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4" fontId="20" fillId="0" borderId="0" applyFont="0" applyFill="0" applyBorder="0" applyAlignment="0" applyProtection="0"/>
  </cellStyleXfs>
  <cellXfs count="249">
    <xf numFmtId="0" fontId="0" fillId="0" borderId="0" xfId="0"/>
    <xf numFmtId="0" fontId="1" fillId="0" borderId="3" xfId="0" applyFont="1" applyBorder="1" applyAlignment="1">
      <alignment horizontal="justify" vertical="center" wrapText="1"/>
    </xf>
    <xf numFmtId="0" fontId="4" fillId="0" borderId="0" xfId="0" applyFont="1"/>
    <xf numFmtId="0" fontId="3" fillId="0" borderId="0" xfId="0" applyFont="1"/>
    <xf numFmtId="0" fontId="6" fillId="0" borderId="8" xfId="0" applyFont="1" applyBorder="1"/>
    <xf numFmtId="4" fontId="6" fillId="0" borderId="10" xfId="0" applyNumberFormat="1" applyFont="1" applyBorder="1"/>
    <xf numFmtId="4" fontId="6" fillId="0" borderId="9" xfId="0" applyNumberFormat="1" applyFont="1" applyBorder="1"/>
    <xf numFmtId="0" fontId="6" fillId="0" borderId="7" xfId="0" applyFont="1" applyBorder="1"/>
    <xf numFmtId="4" fontId="6" fillId="0" borderId="1" xfId="0" applyNumberFormat="1" applyFont="1" applyBorder="1"/>
    <xf numFmtId="4" fontId="6" fillId="0" borderId="2" xfId="0" applyNumberFormat="1" applyFont="1" applyBorder="1"/>
    <xf numFmtId="4" fontId="5" fillId="0" borderId="1" xfId="0" applyNumberFormat="1" applyFont="1" applyBorder="1"/>
    <xf numFmtId="4" fontId="0" fillId="0" borderId="0" xfId="0" applyNumberFormat="1" applyAlignment="1">
      <alignment horizontal="right"/>
    </xf>
    <xf numFmtId="4" fontId="1" fillId="0" borderId="9" xfId="0" applyNumberFormat="1" applyFont="1" applyBorder="1" applyAlignment="1">
      <alignment horizontal="right" vertical="center" wrapText="1"/>
    </xf>
    <xf numFmtId="4" fontId="1" fillId="0" borderId="16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19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4" fillId="0" borderId="0" xfId="0" applyNumberFormat="1" applyFont="1" applyAlignment="1">
      <alignment horizontal="right"/>
    </xf>
    <xf numFmtId="0" fontId="3" fillId="2" borderId="0" xfId="0" applyFont="1" applyFill="1"/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vertical="center" wrapText="1"/>
    </xf>
    <xf numFmtId="4" fontId="2" fillId="0" borderId="0" xfId="0" applyNumberFormat="1" applyFont="1" applyAlignment="1">
      <alignment horizontal="right" vertical="center" wrapText="1"/>
    </xf>
    <xf numFmtId="49" fontId="1" fillId="0" borderId="15" xfId="0" applyNumberFormat="1" applyFont="1" applyBorder="1" applyAlignment="1">
      <alignment horizontal="justify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2" fontId="11" fillId="0" borderId="9" xfId="0" applyNumberFormat="1" applyFont="1" applyBorder="1" applyAlignment="1">
      <alignment horizontal="right" vertical="center" wrapText="1"/>
    </xf>
    <xf numFmtId="2" fontId="11" fillId="0" borderId="16" xfId="0" applyNumberFormat="1" applyFont="1" applyBorder="1" applyAlignment="1">
      <alignment horizontal="right" vertical="center" wrapText="1"/>
    </xf>
    <xf numFmtId="2" fontId="11" fillId="0" borderId="3" xfId="0" applyNumberFormat="1" applyFont="1" applyBorder="1" applyAlignment="1">
      <alignment horizontal="right" vertical="center" wrapText="1"/>
    </xf>
    <xf numFmtId="49" fontId="11" fillId="0" borderId="15" xfId="0" applyNumberFormat="1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2" fontId="0" fillId="0" borderId="0" xfId="0" applyNumberFormat="1" applyAlignment="1">
      <alignment vertical="center" wrapText="1"/>
    </xf>
    <xf numFmtId="49" fontId="11" fillId="0" borderId="15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5" fillId="0" borderId="7" xfId="0" applyFont="1" applyBorder="1" applyAlignment="1">
      <alignment horizontal="left"/>
    </xf>
    <xf numFmtId="0" fontId="7" fillId="0" borderId="0" xfId="0" applyFont="1" applyAlignment="1">
      <alignment horizontal="justify" vertical="center" wrapText="1"/>
    </xf>
    <xf numFmtId="0" fontId="6" fillId="0" borderId="21" xfId="0" applyFont="1" applyBorder="1"/>
    <xf numFmtId="4" fontId="6" fillId="0" borderId="21" xfId="0" applyNumberFormat="1" applyFont="1" applyBorder="1" applyAlignment="1">
      <alignment horizontal="center"/>
    </xf>
    <xf numFmtId="0" fontId="6" fillId="0" borderId="21" xfId="0" applyFont="1" applyBorder="1" applyAlignment="1">
      <alignment vertical="center" wrapText="1"/>
    </xf>
    <xf numFmtId="4" fontId="6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left"/>
    </xf>
    <xf numFmtId="4" fontId="5" fillId="0" borderId="21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8" fillId="0" borderId="0" xfId="0" applyFont="1" applyAlignment="1">
      <alignment horizontal="justify" vertical="center" wrapText="1"/>
    </xf>
    <xf numFmtId="0" fontId="5" fillId="3" borderId="7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4" fontId="2" fillId="3" borderId="3" xfId="0" applyNumberFormat="1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22" fillId="4" borderId="8" xfId="0" applyFont="1" applyFill="1" applyBorder="1" applyAlignment="1">
      <alignment vertical="center"/>
    </xf>
    <xf numFmtId="0" fontId="22" fillId="4" borderId="9" xfId="0" applyFont="1" applyFill="1" applyBorder="1" applyAlignment="1">
      <alignment vertical="center"/>
    </xf>
    <xf numFmtId="0" fontId="22" fillId="4" borderId="11" xfId="0" applyFont="1" applyFill="1" applyBorder="1" applyAlignment="1">
      <alignment horizontal="center" vertical="center"/>
    </xf>
    <xf numFmtId="49" fontId="5" fillId="4" borderId="19" xfId="0" applyNumberFormat="1" applyFont="1" applyFill="1" applyBorder="1" applyAlignment="1">
      <alignment horizontal="center" vertical="center" wrapText="1"/>
    </xf>
    <xf numFmtId="0" fontId="23" fillId="5" borderId="21" xfId="0" applyFont="1" applyFill="1" applyBorder="1" applyAlignment="1">
      <alignment vertical="center"/>
    </xf>
    <xf numFmtId="164" fontId="23" fillId="0" borderId="21" xfId="2" applyNumberFormat="1" applyFont="1" applyFill="1" applyBorder="1" applyAlignment="1">
      <alignment horizontal="right" vertical="center"/>
    </xf>
    <xf numFmtId="0" fontId="23" fillId="0" borderId="21" xfId="0" applyFont="1" applyBorder="1" applyAlignment="1">
      <alignment vertical="center"/>
    </xf>
    <xf numFmtId="164" fontId="23" fillId="0" borderId="25" xfId="2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vertical="center"/>
    </xf>
    <xf numFmtId="164" fontId="11" fillId="0" borderId="21" xfId="2" applyNumberFormat="1" applyFont="1" applyFill="1" applyBorder="1" applyAlignment="1">
      <alignment horizontal="right" vertical="center"/>
    </xf>
    <xf numFmtId="0" fontId="23" fillId="0" borderId="21" xfId="0" applyFont="1" applyBorder="1" applyAlignment="1">
      <alignment horizontal="right" vertical="center"/>
    </xf>
    <xf numFmtId="164" fontId="23" fillId="0" borderId="27" xfId="2" applyNumberFormat="1" applyFont="1" applyFill="1" applyBorder="1" applyAlignment="1">
      <alignment horizontal="right" vertical="center"/>
    </xf>
    <xf numFmtId="0" fontId="11" fillId="0" borderId="26" xfId="0" applyFont="1" applyBorder="1" applyAlignment="1">
      <alignment vertical="center" wrapText="1"/>
    </xf>
    <xf numFmtId="0" fontId="23" fillId="0" borderId="28" xfId="0" applyFont="1" applyBorder="1" applyAlignment="1">
      <alignment vertical="center"/>
    </xf>
    <xf numFmtId="164" fontId="23" fillId="0" borderId="29" xfId="2" applyNumberFormat="1" applyFont="1" applyFill="1" applyBorder="1" applyAlignment="1">
      <alignment horizontal="right" vertical="center"/>
    </xf>
    <xf numFmtId="0" fontId="23" fillId="0" borderId="30" xfId="0" applyFont="1" applyBorder="1" applyAlignment="1">
      <alignment vertical="center"/>
    </xf>
    <xf numFmtId="164" fontId="23" fillId="0" borderId="31" xfId="2" applyNumberFormat="1" applyFont="1" applyFill="1" applyBorder="1" applyAlignment="1">
      <alignment horizontal="right" vertical="center"/>
    </xf>
    <xf numFmtId="0" fontId="11" fillId="0" borderId="30" xfId="0" applyFont="1" applyBorder="1" applyAlignment="1">
      <alignment vertical="center"/>
    </xf>
    <xf numFmtId="164" fontId="11" fillId="0" borderId="31" xfId="2" applyNumberFormat="1" applyFont="1" applyFill="1" applyBorder="1" applyAlignment="1">
      <alignment horizontal="right" vertical="center"/>
    </xf>
    <xf numFmtId="0" fontId="18" fillId="0" borderId="30" xfId="0" applyFont="1" applyBorder="1" applyAlignment="1">
      <alignment vertical="center"/>
    </xf>
    <xf numFmtId="164" fontId="18" fillId="0" borderId="31" xfId="2" applyNumberFormat="1" applyFont="1" applyFill="1" applyBorder="1" applyAlignment="1">
      <alignment horizontal="right" vertical="center"/>
    </xf>
    <xf numFmtId="0" fontId="18" fillId="0" borderId="32" xfId="0" applyFont="1" applyBorder="1" applyAlignment="1">
      <alignment vertical="center"/>
    </xf>
    <xf numFmtId="164" fontId="18" fillId="0" borderId="33" xfId="2" applyNumberFormat="1" applyFont="1" applyFill="1" applyBorder="1" applyAlignment="1">
      <alignment horizontal="right" vertical="center"/>
    </xf>
    <xf numFmtId="0" fontId="23" fillId="0" borderId="27" xfId="0" applyFont="1" applyBorder="1" applyAlignment="1">
      <alignment horizontal="right" vertical="center"/>
    </xf>
    <xf numFmtId="0" fontId="11" fillId="0" borderId="30" xfId="0" applyFont="1" applyBorder="1" applyAlignment="1">
      <alignment vertical="center" wrapText="1"/>
    </xf>
    <xf numFmtId="0" fontId="23" fillId="5" borderId="28" xfId="0" applyFont="1" applyFill="1" applyBorder="1" applyAlignment="1">
      <alignment vertical="center"/>
    </xf>
    <xf numFmtId="0" fontId="23" fillId="5" borderId="30" xfId="0" applyFont="1" applyFill="1" applyBorder="1" applyAlignment="1">
      <alignment vertical="center"/>
    </xf>
    <xf numFmtId="0" fontId="23" fillId="0" borderId="22" xfId="0" applyFont="1" applyBorder="1" applyAlignment="1">
      <alignment horizontal="right" vertical="center"/>
    </xf>
    <xf numFmtId="164" fontId="23" fillId="0" borderId="23" xfId="2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164" fontId="18" fillId="0" borderId="0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8" fillId="0" borderId="0" xfId="0" applyFont="1" applyAlignment="1">
      <alignment vertical="top" wrapText="1"/>
    </xf>
    <xf numFmtId="0" fontId="23" fillId="0" borderId="30" xfId="0" applyFont="1" applyBorder="1" applyAlignment="1">
      <alignment vertical="center" wrapText="1"/>
    </xf>
    <xf numFmtId="164" fontId="23" fillId="0" borderId="34" xfId="2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vertical="center"/>
    </xf>
    <xf numFmtId="164" fontId="18" fillId="0" borderId="36" xfId="2" applyNumberFormat="1" applyFont="1" applyFill="1" applyBorder="1" applyAlignment="1">
      <alignment horizontal="right" vertical="center"/>
    </xf>
    <xf numFmtId="164" fontId="11" fillId="0" borderId="37" xfId="2" applyNumberFormat="1" applyFont="1" applyFill="1" applyBorder="1" applyAlignment="1">
      <alignment horizontal="right" vertical="center"/>
    </xf>
    <xf numFmtId="164" fontId="18" fillId="0" borderId="34" xfId="2" applyNumberFormat="1" applyFont="1" applyFill="1" applyBorder="1" applyAlignment="1">
      <alignment horizontal="right" vertical="center"/>
    </xf>
    <xf numFmtId="164" fontId="18" fillId="0" borderId="37" xfId="2" applyNumberFormat="1" applyFont="1" applyFill="1" applyBorder="1" applyAlignment="1">
      <alignment horizontal="right" vertical="center"/>
    </xf>
    <xf numFmtId="0" fontId="23" fillId="0" borderId="32" xfId="0" applyFont="1" applyBorder="1" applyAlignment="1">
      <alignment horizontal="right" vertical="center"/>
    </xf>
    <xf numFmtId="164" fontId="23" fillId="0" borderId="33" xfId="2" applyNumberFormat="1" applyFont="1" applyFill="1" applyBorder="1" applyAlignment="1">
      <alignment horizontal="right" vertical="center"/>
    </xf>
    <xf numFmtId="164" fontId="0" fillId="0" borderId="0" xfId="0" applyNumberFormat="1"/>
    <xf numFmtId="0" fontId="22" fillId="4" borderId="7" xfId="0" applyFont="1" applyFill="1" applyBorder="1" applyAlignment="1">
      <alignment horizontal="center" vertical="center"/>
    </xf>
    <xf numFmtId="164" fontId="23" fillId="0" borderId="5" xfId="2" applyNumberFormat="1" applyFont="1" applyFill="1" applyBorder="1" applyAlignment="1">
      <alignment horizontal="right" vertical="center"/>
    </xf>
    <xf numFmtId="164" fontId="23" fillId="0" borderId="38" xfId="2" applyNumberFormat="1" applyFont="1" applyFill="1" applyBorder="1" applyAlignment="1">
      <alignment horizontal="right" vertical="center"/>
    </xf>
    <xf numFmtId="164" fontId="18" fillId="0" borderId="39" xfId="2" applyNumberFormat="1" applyFont="1" applyFill="1" applyBorder="1" applyAlignment="1">
      <alignment horizontal="right" vertical="center"/>
    </xf>
    <xf numFmtId="164" fontId="18" fillId="0" borderId="21" xfId="2" applyNumberFormat="1" applyFont="1" applyFill="1" applyBorder="1" applyAlignment="1">
      <alignment horizontal="right" vertical="center"/>
    </xf>
    <xf numFmtId="164" fontId="1" fillId="0" borderId="21" xfId="2" applyNumberFormat="1" applyFont="1" applyFill="1" applyBorder="1" applyAlignment="1">
      <alignment horizontal="right" vertical="center"/>
    </xf>
    <xf numFmtId="164" fontId="18" fillId="0" borderId="27" xfId="2" applyNumberFormat="1" applyFont="1" applyFill="1" applyBorder="1" applyAlignment="1">
      <alignment horizontal="right" vertical="center"/>
    </xf>
    <xf numFmtId="164" fontId="23" fillId="0" borderId="40" xfId="2" applyNumberFormat="1" applyFont="1" applyFill="1" applyBorder="1" applyAlignment="1">
      <alignment horizontal="right" vertical="center"/>
    </xf>
    <xf numFmtId="0" fontId="11" fillId="0" borderId="35" xfId="0" applyFont="1" applyBorder="1" applyAlignment="1">
      <alignment vertical="center" wrapText="1"/>
    </xf>
    <xf numFmtId="0" fontId="18" fillId="0" borderId="30" xfId="0" applyFont="1" applyBorder="1" applyAlignment="1">
      <alignment vertical="center" wrapText="1"/>
    </xf>
    <xf numFmtId="164" fontId="25" fillId="0" borderId="31" xfId="2" applyNumberFormat="1" applyFont="1" applyFill="1" applyBorder="1" applyAlignment="1">
      <alignment horizontal="right" vertical="center"/>
    </xf>
    <xf numFmtId="164" fontId="26" fillId="0" borderId="31" xfId="2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64" fontId="23" fillId="0" borderId="0" xfId="2" applyNumberFormat="1" applyFont="1" applyFill="1" applyBorder="1" applyAlignment="1">
      <alignment horizontal="right" vertical="center"/>
    </xf>
    <xf numFmtId="0" fontId="23" fillId="5" borderId="41" xfId="0" applyFont="1" applyFill="1" applyBorder="1" applyAlignment="1">
      <alignment vertical="center"/>
    </xf>
    <xf numFmtId="0" fontId="5" fillId="0" borderId="30" xfId="0" applyFont="1" applyBorder="1" applyAlignment="1">
      <alignment vertical="center" wrapText="1"/>
    </xf>
    <xf numFmtId="0" fontId="5" fillId="0" borderId="42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4" fontId="6" fillId="0" borderId="31" xfId="2" applyNumberFormat="1" applyFont="1" applyFill="1" applyBorder="1" applyAlignment="1">
      <alignment horizontal="right" vertical="center" wrapText="1"/>
    </xf>
    <xf numFmtId="0" fontId="18" fillId="0" borderId="30" xfId="0" applyFont="1" applyBorder="1" applyAlignment="1">
      <alignment vertical="top" wrapText="1"/>
    </xf>
    <xf numFmtId="0" fontId="18" fillId="0" borderId="43" xfId="0" applyFont="1" applyBorder="1" applyAlignment="1">
      <alignment vertical="center"/>
    </xf>
    <xf numFmtId="4" fontId="6" fillId="0" borderId="10" xfId="2" applyNumberFormat="1" applyFont="1" applyFill="1" applyBorder="1" applyAlignment="1">
      <alignment horizontal="right" vertical="center" wrapText="1"/>
    </xf>
    <xf numFmtId="0" fontId="23" fillId="5" borderId="42" xfId="0" applyFont="1" applyFill="1" applyBorder="1" applyAlignment="1">
      <alignment vertical="center"/>
    </xf>
    <xf numFmtId="0" fontId="11" fillId="0" borderId="30" xfId="0" applyFont="1" applyBorder="1" applyAlignment="1">
      <alignment vertical="top" wrapText="1"/>
    </xf>
    <xf numFmtId="0" fontId="18" fillId="5" borderId="30" xfId="0" applyFont="1" applyFill="1" applyBorder="1" applyAlignment="1">
      <alignment vertical="center"/>
    </xf>
    <xf numFmtId="2" fontId="5" fillId="0" borderId="31" xfId="0" applyNumberFormat="1" applyFont="1" applyBorder="1" applyAlignment="1">
      <alignment vertical="center" wrapText="1"/>
    </xf>
    <xf numFmtId="0" fontId="22" fillId="4" borderId="43" xfId="0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 wrapText="1"/>
    </xf>
    <xf numFmtId="0" fontId="24" fillId="4" borderId="37" xfId="0" applyFont="1" applyFill="1" applyBorder="1" applyAlignment="1">
      <alignment horizontal="center" vertical="center"/>
    </xf>
    <xf numFmtId="0" fontId="0" fillId="0" borderId="31" xfId="0" applyBorder="1"/>
    <xf numFmtId="0" fontId="5" fillId="0" borderId="21" xfId="0" applyFont="1" applyBorder="1" applyAlignment="1">
      <alignment vertical="center" wrapText="1"/>
    </xf>
    <xf numFmtId="4" fontId="5" fillId="0" borderId="21" xfId="2" applyNumberFormat="1" applyFont="1" applyFill="1" applyBorder="1" applyAlignment="1">
      <alignment horizontal="right" vertical="center" wrapText="1"/>
    </xf>
    <xf numFmtId="0" fontId="6" fillId="0" borderId="30" xfId="0" applyFont="1" applyBorder="1" applyAlignment="1">
      <alignment horizontal="justify" vertical="center" wrapText="1"/>
    </xf>
    <xf numFmtId="4" fontId="6" fillId="0" borderId="21" xfId="2" applyNumberFormat="1" applyFont="1" applyFill="1" applyBorder="1" applyAlignment="1">
      <alignment horizontal="right" vertical="center" wrapText="1"/>
    </xf>
    <xf numFmtId="10" fontId="6" fillId="0" borderId="31" xfId="3" applyNumberFormat="1" applyFont="1" applyFill="1" applyBorder="1" applyAlignment="1">
      <alignment horizontal="center" vertical="center" wrapText="1"/>
    </xf>
    <xf numFmtId="9" fontId="6" fillId="0" borderId="31" xfId="3" applyFont="1" applyFill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4" fontId="5" fillId="0" borderId="40" xfId="2" applyNumberFormat="1" applyFont="1" applyFill="1" applyBorder="1" applyAlignment="1">
      <alignment horizontal="right" vertical="center" wrapText="1"/>
    </xf>
    <xf numFmtId="9" fontId="6" fillId="0" borderId="33" xfId="3" applyFont="1" applyFill="1" applyBorder="1" applyAlignment="1">
      <alignment horizontal="center" vertical="center" wrapText="1"/>
    </xf>
    <xf numFmtId="10" fontId="6" fillId="0" borderId="31" xfId="3" applyNumberFormat="1" applyFont="1" applyBorder="1" applyAlignment="1">
      <alignment horizontal="center" vertical="center" wrapText="1"/>
    </xf>
    <xf numFmtId="9" fontId="6" fillId="0" borderId="31" xfId="3" applyFont="1" applyBorder="1" applyAlignment="1">
      <alignment horizontal="center" vertical="center" wrapText="1"/>
    </xf>
    <xf numFmtId="9" fontId="6" fillId="0" borderId="33" xfId="3" applyFont="1" applyBorder="1" applyAlignment="1">
      <alignment horizontal="center" vertical="center" wrapText="1"/>
    </xf>
    <xf numFmtId="0" fontId="22" fillId="4" borderId="22" xfId="0" applyFont="1" applyFill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 wrapText="1"/>
    </xf>
    <xf numFmtId="0" fontId="23" fillId="5" borderId="43" xfId="0" applyFont="1" applyFill="1" applyBorder="1" applyAlignment="1">
      <alignment vertical="center"/>
    </xf>
    <xf numFmtId="164" fontId="23" fillId="0" borderId="37" xfId="2" applyNumberFormat="1" applyFont="1" applyFill="1" applyBorder="1" applyAlignment="1">
      <alignment horizontal="right" vertical="center"/>
    </xf>
    <xf numFmtId="0" fontId="2" fillId="0" borderId="30" xfId="0" applyFont="1" applyBorder="1" applyAlignment="1">
      <alignment horizontal="justify" vertical="center" wrapText="1"/>
    </xf>
    <xf numFmtId="4" fontId="6" fillId="0" borderId="31" xfId="0" applyNumberFormat="1" applyFont="1" applyBorder="1" applyAlignment="1">
      <alignment vertical="center" wrapText="1"/>
    </xf>
    <xf numFmtId="0" fontId="10" fillId="0" borderId="30" xfId="0" applyFont="1" applyBorder="1" applyAlignment="1">
      <alignment vertical="center"/>
    </xf>
    <xf numFmtId="0" fontId="18" fillId="0" borderId="31" xfId="0" applyFont="1" applyBorder="1" applyAlignment="1">
      <alignment vertical="top" wrapText="1"/>
    </xf>
    <xf numFmtId="0" fontId="23" fillId="0" borderId="32" xfId="0" applyFont="1" applyBorder="1" applyAlignment="1">
      <alignment horizontal="right" vertical="top" wrapText="1"/>
    </xf>
    <xf numFmtId="164" fontId="23" fillId="0" borderId="33" xfId="0" applyNumberFormat="1" applyFont="1" applyBorder="1" applyAlignment="1">
      <alignment vertical="top" wrapText="1"/>
    </xf>
    <xf numFmtId="0" fontId="5" fillId="3" borderId="21" xfId="0" applyFont="1" applyFill="1" applyBorder="1" applyAlignment="1">
      <alignment horizontal="center" vertical="center"/>
    </xf>
    <xf numFmtId="49" fontId="5" fillId="3" borderId="21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44" fontId="10" fillId="3" borderId="3" xfId="4" applyFont="1" applyFill="1" applyBorder="1" applyAlignment="1">
      <alignment horizontal="right" vertical="center" wrapText="1"/>
    </xf>
    <xf numFmtId="44" fontId="11" fillId="0" borderId="16" xfId="4" applyFont="1" applyBorder="1" applyAlignment="1">
      <alignment horizontal="right" vertical="center" wrapText="1"/>
    </xf>
    <xf numFmtId="44" fontId="10" fillId="0" borderId="3" xfId="4" applyFont="1" applyBorder="1" applyAlignment="1">
      <alignment horizontal="right" vertical="center" wrapText="1"/>
    </xf>
    <xf numFmtId="44" fontId="0" fillId="0" borderId="0" xfId="4" applyFont="1" applyAlignment="1">
      <alignment vertical="center" wrapText="1"/>
    </xf>
    <xf numFmtId="4" fontId="11" fillId="0" borderId="9" xfId="0" applyNumberFormat="1" applyFont="1" applyBorder="1" applyAlignment="1">
      <alignment horizontal="right" vertical="center" wrapText="1"/>
    </xf>
    <xf numFmtId="4" fontId="10" fillId="3" borderId="3" xfId="0" applyNumberFormat="1" applyFont="1" applyFill="1" applyBorder="1" applyAlignment="1">
      <alignment horizontal="right" vertical="center" wrapText="1"/>
    </xf>
    <xf numFmtId="4" fontId="11" fillId="0" borderId="16" xfId="0" applyNumberFormat="1" applyFont="1" applyBorder="1" applyAlignment="1">
      <alignment horizontal="right" vertical="center" wrapText="1"/>
    </xf>
    <xf numFmtId="4" fontId="11" fillId="0" borderId="3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0" fillId="0" borderId="0" xfId="0" applyNumberFormat="1" applyAlignment="1">
      <alignment vertical="center" wrapText="1"/>
    </xf>
    <xf numFmtId="44" fontId="5" fillId="0" borderId="21" xfId="4" applyFont="1" applyBorder="1" applyAlignment="1">
      <alignment horizontal="center" vertical="center"/>
    </xf>
    <xf numFmtId="44" fontId="6" fillId="0" borderId="21" xfId="4" applyFont="1" applyBorder="1" applyAlignment="1">
      <alignment horizontal="center" vertical="center"/>
    </xf>
    <xf numFmtId="44" fontId="6" fillId="0" borderId="21" xfId="4" quotePrefix="1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3" borderId="7" xfId="0" applyFont="1" applyFill="1" applyBorder="1" applyAlignment="1">
      <alignment horizontal="justify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22" fillId="4" borderId="15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14" fillId="0" borderId="0" xfId="1" applyAlignment="1">
      <alignment horizontal="justify" vertical="center"/>
    </xf>
    <xf numFmtId="0" fontId="11" fillId="0" borderId="18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0" fillId="0" borderId="20" xfId="0" applyFont="1" applyBorder="1" applyAlignment="1">
      <alignment horizontal="justify" vertical="center" wrapText="1"/>
    </xf>
    <xf numFmtId="0" fontId="10" fillId="3" borderId="7" xfId="0" applyFont="1" applyFill="1" applyBorder="1" applyAlignment="1">
      <alignment horizontal="justify" vertical="center" wrapText="1"/>
    </xf>
    <xf numFmtId="0" fontId="10" fillId="3" borderId="20" xfId="0" applyFont="1" applyFill="1" applyBorder="1" applyAlignment="1">
      <alignment horizontal="justify" vertical="center" wrapText="1"/>
    </xf>
    <xf numFmtId="0" fontId="12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  <xf numFmtId="0" fontId="7" fillId="0" borderId="0" xfId="0" applyFont="1" applyAlignment="1">
      <alignment horizontal="left" vertical="center"/>
    </xf>
    <xf numFmtId="0" fontId="7" fillId="4" borderId="12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5" fillId="0" borderId="0" xfId="1" applyFont="1" applyFill="1" applyAlignment="1">
      <alignment horizontal="left" vertical="center"/>
    </xf>
    <xf numFmtId="0" fontId="7" fillId="4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22" fillId="4" borderId="7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5" fillId="4" borderId="11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5">
    <cellStyle name="Hipervínculo" xfId="1" builtinId="8"/>
    <cellStyle name="Millares" xfId="2" builtinId="3"/>
    <cellStyle name="Moneda" xfId="4" builtinId="4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35252</xdr:rowOff>
    </xdr:from>
    <xdr:to>
      <xdr:col>3</xdr:col>
      <xdr:colOff>1310640</xdr:colOff>
      <xdr:row>31</xdr:row>
      <xdr:rowOff>38100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5E03A9A7-F49D-4368-8AD5-D2B736DA0C5B}"/>
            </a:ext>
          </a:extLst>
        </xdr:cNvPr>
        <xdr:cNvGrpSpPr/>
      </xdr:nvGrpSpPr>
      <xdr:grpSpPr>
        <a:xfrm>
          <a:off x="0" y="4203392"/>
          <a:ext cx="5676900" cy="1831648"/>
          <a:chOff x="565143" y="19421"/>
          <a:chExt cx="8059324" cy="86322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5486B5D5-DCC2-104C-436D-01A741FEAC0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5A869E81-40E1-8993-6FF6-F47A32812EB4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355E37C8-A261-6905-A96D-4AAEB1E42F6B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259FB666-00EE-11B3-CF14-751202AC65BD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043CB8A5-3EDC-6A9E-4EBD-16EC4E709C4B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3C3C369C-99FF-A87A-3FFF-66C22E4D69D6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5C90B791-A05C-68DE-077B-A7A30EE058B8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A9875071-28A2-B3F9-C558-EACD8906C6FB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4772</xdr:rowOff>
    </xdr:from>
    <xdr:to>
      <xdr:col>3</xdr:col>
      <xdr:colOff>1138058</xdr:colOff>
      <xdr:row>29</xdr:row>
      <xdr:rowOff>7620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BCFD7ABC-AEF9-451E-A623-D34F622DD972}"/>
            </a:ext>
          </a:extLst>
        </xdr:cNvPr>
        <xdr:cNvGrpSpPr/>
      </xdr:nvGrpSpPr>
      <xdr:grpSpPr>
        <a:xfrm>
          <a:off x="0" y="3807152"/>
          <a:ext cx="5504318" cy="1831648"/>
          <a:chOff x="565143" y="19421"/>
          <a:chExt cx="8059324" cy="86322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4D467248-CA76-C892-57D0-019C256DF486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EF4DE7B0-358B-4AC8-A0F1-E07833ACCD06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81666234-1220-79CB-592C-9B5D72C6CA2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8533F54B-1E1C-7899-FF26-F4D29085AF6A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823DB71C-E456-38DB-FD50-D9B66A699C3B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CA2C2BE3-3BBD-F120-E883-012C4C9BD9F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018EB472-BBB5-9756-2C44-776BC32E726E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6F466858-7B6C-610F-44F7-B3A53B0EB4D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68</xdr:row>
      <xdr:rowOff>99060</xdr:rowOff>
    </xdr:from>
    <xdr:to>
      <xdr:col>5</xdr:col>
      <xdr:colOff>1127760</xdr:colOff>
      <xdr:row>76</xdr:row>
      <xdr:rowOff>2848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2038E88C-D558-4217-A322-156BEF48B093}"/>
            </a:ext>
          </a:extLst>
        </xdr:cNvPr>
        <xdr:cNvGrpSpPr/>
      </xdr:nvGrpSpPr>
      <xdr:grpSpPr>
        <a:xfrm>
          <a:off x="76200" y="13670280"/>
          <a:ext cx="5935980" cy="1366828"/>
          <a:chOff x="565143" y="19421"/>
          <a:chExt cx="8059324" cy="86322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DC6C1182-D463-7976-7029-D9B67BE099A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E1D0C321-C960-9D39-B944-3473C3DEC3E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A67ECADC-7F9D-D095-43EE-957F815D85D2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FAF95DA6-1FF0-7F3A-1B4D-96B53CC65307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9880C0D2-1B28-625D-923C-351432DC61A4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FA380C5C-6B09-B38C-78D4-ED43975B0D93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CB294A84-329A-C86D-A3D7-8F4BE6828D79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2EC15B28-C8AF-B6A1-D947-0B7F2287D78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68</xdr:row>
      <xdr:rowOff>83820</xdr:rowOff>
    </xdr:from>
    <xdr:to>
      <xdr:col>5</xdr:col>
      <xdr:colOff>1051560</xdr:colOff>
      <xdr:row>75</xdr:row>
      <xdr:rowOff>170488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49B8FE15-E5E6-4DC8-9AA7-A36CAC3077B1}"/>
            </a:ext>
          </a:extLst>
        </xdr:cNvPr>
        <xdr:cNvGrpSpPr/>
      </xdr:nvGrpSpPr>
      <xdr:grpSpPr>
        <a:xfrm>
          <a:off x="0" y="13655040"/>
          <a:ext cx="5935980" cy="1366828"/>
          <a:chOff x="565143" y="19421"/>
          <a:chExt cx="8059324" cy="86322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20DF90B8-C194-CE36-4C8D-F72B002F40D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AA4D5702-9AF9-1376-32EC-D5B3789DD9D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2AA0B139-CD97-FB7F-ED59-DACA824C0BE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9B9B0C35-26D9-5D7F-59CF-3250852CF1B9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72B83537-5D63-DDBA-CD8D-77600134CAE0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8E1E4E02-85FF-DB58-2D2A-178A97B0A2CE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8007FEF3-7611-A639-631C-862A33A8960B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D3237615-AC58-410D-2264-56EE17E66E38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152400</xdr:rowOff>
    </xdr:from>
    <xdr:to>
      <xdr:col>3</xdr:col>
      <xdr:colOff>1158240</xdr:colOff>
      <xdr:row>39</xdr:row>
      <xdr:rowOff>56188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E6C79934-12DE-4147-BCA3-0D78821CA72F}"/>
            </a:ext>
          </a:extLst>
        </xdr:cNvPr>
        <xdr:cNvGrpSpPr/>
      </xdr:nvGrpSpPr>
      <xdr:grpSpPr>
        <a:xfrm>
          <a:off x="0" y="7280031"/>
          <a:ext cx="6474655" cy="1357449"/>
          <a:chOff x="565143" y="19421"/>
          <a:chExt cx="8059324" cy="863225"/>
        </a:xfrm>
      </xdr:grpSpPr>
      <xdr:sp macro="" textlink="">
        <xdr:nvSpPr>
          <xdr:cNvPr id="3" name="2 CuadroTexto">
            <a:extLst>
              <a:ext uri="{FF2B5EF4-FFF2-40B4-BE49-F238E27FC236}">
                <a16:creationId xmlns:a16="http://schemas.microsoft.com/office/drawing/2014/main" id="{5A617A20-BE2E-13FB-BBDA-080C535DD29F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80ABC0A4-4917-A035-F818-B41CC0AB471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F9EF2EF1-4739-FF12-605E-2A17B9E73E62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" name="5 CuadroTexto">
            <a:extLst>
              <a:ext uri="{FF2B5EF4-FFF2-40B4-BE49-F238E27FC236}">
                <a16:creationId xmlns:a16="http://schemas.microsoft.com/office/drawing/2014/main" id="{5326E81C-6374-34A5-16F8-13AFD0EA0C57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" name="6 Conector recto">
            <a:extLst>
              <a:ext uri="{FF2B5EF4-FFF2-40B4-BE49-F238E27FC236}">
                <a16:creationId xmlns:a16="http://schemas.microsoft.com/office/drawing/2014/main" id="{66A545EF-B1A1-1273-BA7F-E4E56D7EECAE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7 Conector recto">
            <a:extLst>
              <a:ext uri="{FF2B5EF4-FFF2-40B4-BE49-F238E27FC236}">
                <a16:creationId xmlns:a16="http://schemas.microsoft.com/office/drawing/2014/main" id="{2D2DDA11-7783-40ED-DF65-4B623B9DC4E6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" name="8 Conector recto">
            <a:extLst>
              <a:ext uri="{FF2B5EF4-FFF2-40B4-BE49-F238E27FC236}">
                <a16:creationId xmlns:a16="http://schemas.microsoft.com/office/drawing/2014/main" id="{74432C59-14C5-0017-5434-4091E5C84339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9 Conector recto">
            <a:extLst>
              <a:ext uri="{FF2B5EF4-FFF2-40B4-BE49-F238E27FC236}">
                <a16:creationId xmlns:a16="http://schemas.microsoft.com/office/drawing/2014/main" id="{013D9EBC-019D-0A06-E125-1010530F76C3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74</xdr:row>
      <xdr:rowOff>152400</xdr:rowOff>
    </xdr:from>
    <xdr:to>
      <xdr:col>3</xdr:col>
      <xdr:colOff>1158240</xdr:colOff>
      <xdr:row>82</xdr:row>
      <xdr:rowOff>56188</xdr:rowOff>
    </xdr:to>
    <xdr:grpSp>
      <xdr:nvGrpSpPr>
        <xdr:cNvPr id="11" name="1 Grupo">
          <a:extLst>
            <a:ext uri="{FF2B5EF4-FFF2-40B4-BE49-F238E27FC236}">
              <a16:creationId xmlns:a16="http://schemas.microsoft.com/office/drawing/2014/main" id="{344C4A81-0327-469D-B8D4-BB509B1E813D}"/>
            </a:ext>
          </a:extLst>
        </xdr:cNvPr>
        <xdr:cNvGrpSpPr/>
      </xdr:nvGrpSpPr>
      <xdr:grpSpPr>
        <a:xfrm>
          <a:off x="0" y="16277492"/>
          <a:ext cx="6474655" cy="1357450"/>
          <a:chOff x="565143" y="19421"/>
          <a:chExt cx="8059324" cy="863225"/>
        </a:xfrm>
      </xdr:grpSpPr>
      <xdr:sp macro="" textlink="">
        <xdr:nvSpPr>
          <xdr:cNvPr id="12" name="2 CuadroTexto">
            <a:extLst>
              <a:ext uri="{FF2B5EF4-FFF2-40B4-BE49-F238E27FC236}">
                <a16:creationId xmlns:a16="http://schemas.microsoft.com/office/drawing/2014/main" id="{B5B804FC-7484-A76A-E66A-FF1BD143192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" name="3 CuadroTexto">
            <a:extLst>
              <a:ext uri="{FF2B5EF4-FFF2-40B4-BE49-F238E27FC236}">
                <a16:creationId xmlns:a16="http://schemas.microsoft.com/office/drawing/2014/main" id="{A96E7437-785A-28EB-4357-C4F5F3BAB9BE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" name="4 CuadroTexto">
            <a:extLst>
              <a:ext uri="{FF2B5EF4-FFF2-40B4-BE49-F238E27FC236}">
                <a16:creationId xmlns:a16="http://schemas.microsoft.com/office/drawing/2014/main" id="{0BDDE76D-8E56-963F-E7A6-2D35CACA8D97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" name="5 CuadroTexto">
            <a:extLst>
              <a:ext uri="{FF2B5EF4-FFF2-40B4-BE49-F238E27FC236}">
                <a16:creationId xmlns:a16="http://schemas.microsoft.com/office/drawing/2014/main" id="{676E1FA8-8EE5-0DD0-8A80-354CED822738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" name="6 Conector recto">
            <a:extLst>
              <a:ext uri="{FF2B5EF4-FFF2-40B4-BE49-F238E27FC236}">
                <a16:creationId xmlns:a16="http://schemas.microsoft.com/office/drawing/2014/main" id="{9152FF4B-828A-69C4-4AFB-AB8E431E24D4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7 Conector recto">
            <a:extLst>
              <a:ext uri="{FF2B5EF4-FFF2-40B4-BE49-F238E27FC236}">
                <a16:creationId xmlns:a16="http://schemas.microsoft.com/office/drawing/2014/main" id="{33C051DE-E0B0-8575-14F4-907FBD45EF29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" name="8 Conector recto">
            <a:extLst>
              <a:ext uri="{FF2B5EF4-FFF2-40B4-BE49-F238E27FC236}">
                <a16:creationId xmlns:a16="http://schemas.microsoft.com/office/drawing/2014/main" id="{F3B43BAB-A5C9-9CD5-2D84-349A73CDAFED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9 Conector recto">
            <a:extLst>
              <a:ext uri="{FF2B5EF4-FFF2-40B4-BE49-F238E27FC236}">
                <a16:creationId xmlns:a16="http://schemas.microsoft.com/office/drawing/2014/main" id="{0E2682E0-374C-C4A5-4D4F-FC28AF7BA210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122</xdr:row>
      <xdr:rowOff>152400</xdr:rowOff>
    </xdr:from>
    <xdr:to>
      <xdr:col>3</xdr:col>
      <xdr:colOff>1158240</xdr:colOff>
      <xdr:row>130</xdr:row>
      <xdr:rowOff>56188</xdr:rowOff>
    </xdr:to>
    <xdr:grpSp>
      <xdr:nvGrpSpPr>
        <xdr:cNvPr id="20" name="1 Grupo">
          <a:extLst>
            <a:ext uri="{FF2B5EF4-FFF2-40B4-BE49-F238E27FC236}">
              <a16:creationId xmlns:a16="http://schemas.microsoft.com/office/drawing/2014/main" id="{84FFE211-5DD0-4081-9041-A7A6AB63DF4F}"/>
            </a:ext>
          </a:extLst>
        </xdr:cNvPr>
        <xdr:cNvGrpSpPr/>
      </xdr:nvGrpSpPr>
      <xdr:grpSpPr>
        <a:xfrm>
          <a:off x="0" y="26851708"/>
          <a:ext cx="6474655" cy="1357449"/>
          <a:chOff x="565143" y="19421"/>
          <a:chExt cx="8059324" cy="863225"/>
        </a:xfrm>
      </xdr:grpSpPr>
      <xdr:sp macro="" textlink="">
        <xdr:nvSpPr>
          <xdr:cNvPr id="21" name="2 CuadroTexto">
            <a:extLst>
              <a:ext uri="{FF2B5EF4-FFF2-40B4-BE49-F238E27FC236}">
                <a16:creationId xmlns:a16="http://schemas.microsoft.com/office/drawing/2014/main" id="{C864F179-F669-B16D-D503-F3C4DC83A548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" name="3 CuadroTexto">
            <a:extLst>
              <a:ext uri="{FF2B5EF4-FFF2-40B4-BE49-F238E27FC236}">
                <a16:creationId xmlns:a16="http://schemas.microsoft.com/office/drawing/2014/main" id="{5E5FC3AB-7317-0D91-D20D-B4120011B336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" name="4 CuadroTexto">
            <a:extLst>
              <a:ext uri="{FF2B5EF4-FFF2-40B4-BE49-F238E27FC236}">
                <a16:creationId xmlns:a16="http://schemas.microsoft.com/office/drawing/2014/main" id="{3DC11D6A-EC4D-CF32-87E4-9C51D05A3CD9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" name="5 CuadroTexto">
            <a:extLst>
              <a:ext uri="{FF2B5EF4-FFF2-40B4-BE49-F238E27FC236}">
                <a16:creationId xmlns:a16="http://schemas.microsoft.com/office/drawing/2014/main" id="{732C83F5-04C5-2CC1-950F-1440BF45CF60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" name="6 Conector recto">
            <a:extLst>
              <a:ext uri="{FF2B5EF4-FFF2-40B4-BE49-F238E27FC236}">
                <a16:creationId xmlns:a16="http://schemas.microsoft.com/office/drawing/2014/main" id="{1D6247AB-EFDE-A71D-7B2C-E7B0406FB563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" name="7 Conector recto">
            <a:extLst>
              <a:ext uri="{FF2B5EF4-FFF2-40B4-BE49-F238E27FC236}">
                <a16:creationId xmlns:a16="http://schemas.microsoft.com/office/drawing/2014/main" id="{0834ECFD-2D11-36E5-6F59-0259490C609D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" name="8 Conector recto">
            <a:extLst>
              <a:ext uri="{FF2B5EF4-FFF2-40B4-BE49-F238E27FC236}">
                <a16:creationId xmlns:a16="http://schemas.microsoft.com/office/drawing/2014/main" id="{134D1A6F-2B3C-5932-8109-57ABF5499888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" name="9 Conector recto">
            <a:extLst>
              <a:ext uri="{FF2B5EF4-FFF2-40B4-BE49-F238E27FC236}">
                <a16:creationId xmlns:a16="http://schemas.microsoft.com/office/drawing/2014/main" id="{0497DD5D-00BA-087F-8D04-D4AD47810FD7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171</xdr:row>
      <xdr:rowOff>152400</xdr:rowOff>
    </xdr:from>
    <xdr:to>
      <xdr:col>3</xdr:col>
      <xdr:colOff>1158240</xdr:colOff>
      <xdr:row>179</xdr:row>
      <xdr:rowOff>56188</xdr:rowOff>
    </xdr:to>
    <xdr:grpSp>
      <xdr:nvGrpSpPr>
        <xdr:cNvPr id="29" name="1 Grupo">
          <a:extLst>
            <a:ext uri="{FF2B5EF4-FFF2-40B4-BE49-F238E27FC236}">
              <a16:creationId xmlns:a16="http://schemas.microsoft.com/office/drawing/2014/main" id="{1925C87E-3E66-4CFC-8328-43261BB01604}"/>
            </a:ext>
          </a:extLst>
        </xdr:cNvPr>
        <xdr:cNvGrpSpPr/>
      </xdr:nvGrpSpPr>
      <xdr:grpSpPr>
        <a:xfrm>
          <a:off x="0" y="37244215"/>
          <a:ext cx="6474655" cy="1357450"/>
          <a:chOff x="565143" y="19421"/>
          <a:chExt cx="8059324" cy="863225"/>
        </a:xfrm>
      </xdr:grpSpPr>
      <xdr:sp macro="" textlink="">
        <xdr:nvSpPr>
          <xdr:cNvPr id="30" name="2 CuadroTexto">
            <a:extLst>
              <a:ext uri="{FF2B5EF4-FFF2-40B4-BE49-F238E27FC236}">
                <a16:creationId xmlns:a16="http://schemas.microsoft.com/office/drawing/2014/main" id="{125FDB5C-1C1D-3252-B337-C4544F7DDDB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" name="3 CuadroTexto">
            <a:extLst>
              <a:ext uri="{FF2B5EF4-FFF2-40B4-BE49-F238E27FC236}">
                <a16:creationId xmlns:a16="http://schemas.microsoft.com/office/drawing/2014/main" id="{86260801-BD1C-AA3D-1E65-ADAAC49A32D9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2" name="4 CuadroTexto">
            <a:extLst>
              <a:ext uri="{FF2B5EF4-FFF2-40B4-BE49-F238E27FC236}">
                <a16:creationId xmlns:a16="http://schemas.microsoft.com/office/drawing/2014/main" id="{8D45D2AC-0D96-6213-F3C4-4ADFC4F1314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3" name="5 CuadroTexto">
            <a:extLst>
              <a:ext uri="{FF2B5EF4-FFF2-40B4-BE49-F238E27FC236}">
                <a16:creationId xmlns:a16="http://schemas.microsoft.com/office/drawing/2014/main" id="{32FCFA63-398F-6550-43D1-48B0908CFB53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34" name="6 Conector recto">
            <a:extLst>
              <a:ext uri="{FF2B5EF4-FFF2-40B4-BE49-F238E27FC236}">
                <a16:creationId xmlns:a16="http://schemas.microsoft.com/office/drawing/2014/main" id="{B489C466-018A-4280-ABE2-4CC67919A755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5" name="7 Conector recto">
            <a:extLst>
              <a:ext uri="{FF2B5EF4-FFF2-40B4-BE49-F238E27FC236}">
                <a16:creationId xmlns:a16="http://schemas.microsoft.com/office/drawing/2014/main" id="{BD6FB60B-4A79-AF0B-9545-F7C70CE28ED7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6" name="8 Conector recto">
            <a:extLst>
              <a:ext uri="{FF2B5EF4-FFF2-40B4-BE49-F238E27FC236}">
                <a16:creationId xmlns:a16="http://schemas.microsoft.com/office/drawing/2014/main" id="{40512A90-591B-9D65-A35C-E10C95C41937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7" name="9 Conector recto">
            <a:extLst>
              <a:ext uri="{FF2B5EF4-FFF2-40B4-BE49-F238E27FC236}">
                <a16:creationId xmlns:a16="http://schemas.microsoft.com/office/drawing/2014/main" id="{A01CC3C8-4FEE-E801-3E23-ED3654C1AF67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216</xdr:row>
      <xdr:rowOff>152400</xdr:rowOff>
    </xdr:from>
    <xdr:to>
      <xdr:col>3</xdr:col>
      <xdr:colOff>1158240</xdr:colOff>
      <xdr:row>224</xdr:row>
      <xdr:rowOff>56188</xdr:rowOff>
    </xdr:to>
    <xdr:grpSp>
      <xdr:nvGrpSpPr>
        <xdr:cNvPr id="38" name="1 Grupo">
          <a:extLst>
            <a:ext uri="{FF2B5EF4-FFF2-40B4-BE49-F238E27FC236}">
              <a16:creationId xmlns:a16="http://schemas.microsoft.com/office/drawing/2014/main" id="{19A4E919-2B37-4EE8-A97D-D028B43AE1B4}"/>
            </a:ext>
          </a:extLst>
        </xdr:cNvPr>
        <xdr:cNvGrpSpPr/>
      </xdr:nvGrpSpPr>
      <xdr:grpSpPr>
        <a:xfrm>
          <a:off x="0" y="46218231"/>
          <a:ext cx="6474655" cy="1357449"/>
          <a:chOff x="565143" y="19421"/>
          <a:chExt cx="8059324" cy="863225"/>
        </a:xfrm>
      </xdr:grpSpPr>
      <xdr:sp macro="" textlink="">
        <xdr:nvSpPr>
          <xdr:cNvPr id="39" name="2 CuadroTexto">
            <a:extLst>
              <a:ext uri="{FF2B5EF4-FFF2-40B4-BE49-F238E27FC236}">
                <a16:creationId xmlns:a16="http://schemas.microsoft.com/office/drawing/2014/main" id="{A818788E-2EAE-F49C-8DF7-AD99575055F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0" name="3 CuadroTexto">
            <a:extLst>
              <a:ext uri="{FF2B5EF4-FFF2-40B4-BE49-F238E27FC236}">
                <a16:creationId xmlns:a16="http://schemas.microsoft.com/office/drawing/2014/main" id="{76D144AA-A997-E1A0-77E2-76C502575ED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1" name="4 CuadroTexto">
            <a:extLst>
              <a:ext uri="{FF2B5EF4-FFF2-40B4-BE49-F238E27FC236}">
                <a16:creationId xmlns:a16="http://schemas.microsoft.com/office/drawing/2014/main" id="{67D74B5A-831F-C56D-13DA-57B03FD8F9AD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2" name="5 CuadroTexto">
            <a:extLst>
              <a:ext uri="{FF2B5EF4-FFF2-40B4-BE49-F238E27FC236}">
                <a16:creationId xmlns:a16="http://schemas.microsoft.com/office/drawing/2014/main" id="{7930685C-39DD-F169-F5BB-006FED29323A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43" name="6 Conector recto">
            <a:extLst>
              <a:ext uri="{FF2B5EF4-FFF2-40B4-BE49-F238E27FC236}">
                <a16:creationId xmlns:a16="http://schemas.microsoft.com/office/drawing/2014/main" id="{64362B43-89A5-15A8-9DA2-D941D9489FC9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4" name="7 Conector recto">
            <a:extLst>
              <a:ext uri="{FF2B5EF4-FFF2-40B4-BE49-F238E27FC236}">
                <a16:creationId xmlns:a16="http://schemas.microsoft.com/office/drawing/2014/main" id="{4C291F43-7CA7-DA95-9D8F-1AEDAED53EA8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5" name="8 Conector recto">
            <a:extLst>
              <a:ext uri="{FF2B5EF4-FFF2-40B4-BE49-F238E27FC236}">
                <a16:creationId xmlns:a16="http://schemas.microsoft.com/office/drawing/2014/main" id="{78AEE0DF-3975-252A-9A1B-AB67BAF803A4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9 Conector recto">
            <a:extLst>
              <a:ext uri="{FF2B5EF4-FFF2-40B4-BE49-F238E27FC236}">
                <a16:creationId xmlns:a16="http://schemas.microsoft.com/office/drawing/2014/main" id="{3611AFF5-0B61-8364-5188-DA286E612311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269</xdr:row>
      <xdr:rowOff>152400</xdr:rowOff>
    </xdr:from>
    <xdr:to>
      <xdr:col>3</xdr:col>
      <xdr:colOff>1158240</xdr:colOff>
      <xdr:row>277</xdr:row>
      <xdr:rowOff>56188</xdr:rowOff>
    </xdr:to>
    <xdr:grpSp>
      <xdr:nvGrpSpPr>
        <xdr:cNvPr id="47" name="1 Grupo">
          <a:extLst>
            <a:ext uri="{FF2B5EF4-FFF2-40B4-BE49-F238E27FC236}">
              <a16:creationId xmlns:a16="http://schemas.microsoft.com/office/drawing/2014/main" id="{9DF927BF-AAAF-4489-AEED-59353C18F1A3}"/>
            </a:ext>
          </a:extLst>
        </xdr:cNvPr>
        <xdr:cNvGrpSpPr/>
      </xdr:nvGrpSpPr>
      <xdr:grpSpPr>
        <a:xfrm>
          <a:off x="0" y="56845200"/>
          <a:ext cx="6474655" cy="1357450"/>
          <a:chOff x="565143" y="19421"/>
          <a:chExt cx="8059324" cy="863225"/>
        </a:xfrm>
      </xdr:grpSpPr>
      <xdr:sp macro="" textlink="">
        <xdr:nvSpPr>
          <xdr:cNvPr id="48" name="2 CuadroTexto">
            <a:extLst>
              <a:ext uri="{FF2B5EF4-FFF2-40B4-BE49-F238E27FC236}">
                <a16:creationId xmlns:a16="http://schemas.microsoft.com/office/drawing/2014/main" id="{78B0671B-B3A3-F458-1E7F-302ABA760B37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49" name="3 CuadroTexto">
            <a:extLst>
              <a:ext uri="{FF2B5EF4-FFF2-40B4-BE49-F238E27FC236}">
                <a16:creationId xmlns:a16="http://schemas.microsoft.com/office/drawing/2014/main" id="{66E6E4E2-27F0-092F-CA86-0464045A719B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0" name="4 CuadroTexto">
            <a:extLst>
              <a:ext uri="{FF2B5EF4-FFF2-40B4-BE49-F238E27FC236}">
                <a16:creationId xmlns:a16="http://schemas.microsoft.com/office/drawing/2014/main" id="{D86AE829-21B3-3689-E8D5-CCE0B29B582D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1" name="5 CuadroTexto">
            <a:extLst>
              <a:ext uri="{FF2B5EF4-FFF2-40B4-BE49-F238E27FC236}">
                <a16:creationId xmlns:a16="http://schemas.microsoft.com/office/drawing/2014/main" id="{C18561C1-4B46-E833-F0B9-0603D31F4AF5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52" name="6 Conector recto">
            <a:extLst>
              <a:ext uri="{FF2B5EF4-FFF2-40B4-BE49-F238E27FC236}">
                <a16:creationId xmlns:a16="http://schemas.microsoft.com/office/drawing/2014/main" id="{A63D9CEB-0954-3140-209E-A32290A91F6B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3" name="7 Conector recto">
            <a:extLst>
              <a:ext uri="{FF2B5EF4-FFF2-40B4-BE49-F238E27FC236}">
                <a16:creationId xmlns:a16="http://schemas.microsoft.com/office/drawing/2014/main" id="{999A85A3-FA17-7B2E-0583-8BC01CC93808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4" name="8 Conector recto">
            <a:extLst>
              <a:ext uri="{FF2B5EF4-FFF2-40B4-BE49-F238E27FC236}">
                <a16:creationId xmlns:a16="http://schemas.microsoft.com/office/drawing/2014/main" id="{6E9C17FD-9227-CEF9-E277-10AE66B1DA28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9 Conector recto">
            <a:extLst>
              <a:ext uri="{FF2B5EF4-FFF2-40B4-BE49-F238E27FC236}">
                <a16:creationId xmlns:a16="http://schemas.microsoft.com/office/drawing/2014/main" id="{962E47EC-D146-24BC-069B-0F08CEC4363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317</xdr:row>
      <xdr:rowOff>152400</xdr:rowOff>
    </xdr:from>
    <xdr:to>
      <xdr:col>3</xdr:col>
      <xdr:colOff>1158240</xdr:colOff>
      <xdr:row>325</xdr:row>
      <xdr:rowOff>56188</xdr:rowOff>
    </xdr:to>
    <xdr:grpSp>
      <xdr:nvGrpSpPr>
        <xdr:cNvPr id="56" name="1 Grupo">
          <a:extLst>
            <a:ext uri="{FF2B5EF4-FFF2-40B4-BE49-F238E27FC236}">
              <a16:creationId xmlns:a16="http://schemas.microsoft.com/office/drawing/2014/main" id="{63F502AF-84C4-4C90-90E0-903A6AB591F6}"/>
            </a:ext>
          </a:extLst>
        </xdr:cNvPr>
        <xdr:cNvGrpSpPr/>
      </xdr:nvGrpSpPr>
      <xdr:grpSpPr>
        <a:xfrm>
          <a:off x="0" y="66358477"/>
          <a:ext cx="6474655" cy="1357449"/>
          <a:chOff x="565143" y="19421"/>
          <a:chExt cx="8059324" cy="863225"/>
        </a:xfrm>
      </xdr:grpSpPr>
      <xdr:sp macro="" textlink="">
        <xdr:nvSpPr>
          <xdr:cNvPr id="57" name="2 CuadroTexto">
            <a:extLst>
              <a:ext uri="{FF2B5EF4-FFF2-40B4-BE49-F238E27FC236}">
                <a16:creationId xmlns:a16="http://schemas.microsoft.com/office/drawing/2014/main" id="{3E19DD7D-85BF-52FC-67BE-92CDA8234EC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8" name="3 CuadroTexto">
            <a:extLst>
              <a:ext uri="{FF2B5EF4-FFF2-40B4-BE49-F238E27FC236}">
                <a16:creationId xmlns:a16="http://schemas.microsoft.com/office/drawing/2014/main" id="{45A6F96C-9582-4928-0DD3-710022B5A484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59" name="4 CuadroTexto">
            <a:extLst>
              <a:ext uri="{FF2B5EF4-FFF2-40B4-BE49-F238E27FC236}">
                <a16:creationId xmlns:a16="http://schemas.microsoft.com/office/drawing/2014/main" id="{9DF67D19-E0D8-E4DF-FB74-E370C7882712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0" name="5 CuadroTexto">
            <a:extLst>
              <a:ext uri="{FF2B5EF4-FFF2-40B4-BE49-F238E27FC236}">
                <a16:creationId xmlns:a16="http://schemas.microsoft.com/office/drawing/2014/main" id="{75D34108-EB5D-FEAF-26AC-66339C59457A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61" name="6 Conector recto">
            <a:extLst>
              <a:ext uri="{FF2B5EF4-FFF2-40B4-BE49-F238E27FC236}">
                <a16:creationId xmlns:a16="http://schemas.microsoft.com/office/drawing/2014/main" id="{50E2E0AF-2438-B491-9C20-00D235582F4B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2" name="7 Conector recto">
            <a:extLst>
              <a:ext uri="{FF2B5EF4-FFF2-40B4-BE49-F238E27FC236}">
                <a16:creationId xmlns:a16="http://schemas.microsoft.com/office/drawing/2014/main" id="{3D4D79F5-08E3-C800-7956-A59EA8C36E9E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3" name="8 Conector recto">
            <a:extLst>
              <a:ext uri="{FF2B5EF4-FFF2-40B4-BE49-F238E27FC236}">
                <a16:creationId xmlns:a16="http://schemas.microsoft.com/office/drawing/2014/main" id="{54D5B314-A904-2C14-8777-2499DC09166C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9 Conector recto">
            <a:extLst>
              <a:ext uri="{FF2B5EF4-FFF2-40B4-BE49-F238E27FC236}">
                <a16:creationId xmlns:a16="http://schemas.microsoft.com/office/drawing/2014/main" id="{CB79820E-0756-BA26-0926-298A1CE4F14D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390</xdr:row>
      <xdr:rowOff>7620</xdr:rowOff>
    </xdr:from>
    <xdr:to>
      <xdr:col>3</xdr:col>
      <xdr:colOff>1158240</xdr:colOff>
      <xdr:row>394</xdr:row>
      <xdr:rowOff>60960</xdr:rowOff>
    </xdr:to>
    <xdr:grpSp>
      <xdr:nvGrpSpPr>
        <xdr:cNvPr id="65" name="1 Grupo">
          <a:extLst>
            <a:ext uri="{FF2B5EF4-FFF2-40B4-BE49-F238E27FC236}">
              <a16:creationId xmlns:a16="http://schemas.microsoft.com/office/drawing/2014/main" id="{FF0B40E3-7ED1-47E0-8CDA-81454A8DEEB0}"/>
            </a:ext>
          </a:extLst>
        </xdr:cNvPr>
        <xdr:cNvGrpSpPr/>
      </xdr:nvGrpSpPr>
      <xdr:grpSpPr>
        <a:xfrm>
          <a:off x="0" y="80498266"/>
          <a:ext cx="6474655" cy="780171"/>
          <a:chOff x="565143" y="19421"/>
          <a:chExt cx="8059324" cy="863225"/>
        </a:xfrm>
      </xdr:grpSpPr>
      <xdr:sp macro="" textlink="">
        <xdr:nvSpPr>
          <xdr:cNvPr id="66" name="2 CuadroTexto">
            <a:extLst>
              <a:ext uri="{FF2B5EF4-FFF2-40B4-BE49-F238E27FC236}">
                <a16:creationId xmlns:a16="http://schemas.microsoft.com/office/drawing/2014/main" id="{AB63A6F3-198C-31FB-F5D1-E9E254A6CF1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7" name="3 CuadroTexto">
            <a:extLst>
              <a:ext uri="{FF2B5EF4-FFF2-40B4-BE49-F238E27FC236}">
                <a16:creationId xmlns:a16="http://schemas.microsoft.com/office/drawing/2014/main" id="{03750472-17D9-01AD-F699-D1F3F56FCFA9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8" name="4 CuadroTexto">
            <a:extLst>
              <a:ext uri="{FF2B5EF4-FFF2-40B4-BE49-F238E27FC236}">
                <a16:creationId xmlns:a16="http://schemas.microsoft.com/office/drawing/2014/main" id="{3AB7830A-C99E-BFEA-C035-3811A67F6506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69" name="5 CuadroTexto">
            <a:extLst>
              <a:ext uri="{FF2B5EF4-FFF2-40B4-BE49-F238E27FC236}">
                <a16:creationId xmlns:a16="http://schemas.microsoft.com/office/drawing/2014/main" id="{8DA958A6-8F9C-8CD8-2DDD-3296EA89384C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0" name="6 Conector recto">
            <a:extLst>
              <a:ext uri="{FF2B5EF4-FFF2-40B4-BE49-F238E27FC236}">
                <a16:creationId xmlns:a16="http://schemas.microsoft.com/office/drawing/2014/main" id="{3CBA5BFB-24A8-4A60-DBDD-BA951DD5453F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1" name="7 Conector recto">
            <a:extLst>
              <a:ext uri="{FF2B5EF4-FFF2-40B4-BE49-F238E27FC236}">
                <a16:creationId xmlns:a16="http://schemas.microsoft.com/office/drawing/2014/main" id="{48BDAFD3-1568-BD21-5F31-CBDC9F29EF87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2" name="8 Conector recto">
            <a:extLst>
              <a:ext uri="{FF2B5EF4-FFF2-40B4-BE49-F238E27FC236}">
                <a16:creationId xmlns:a16="http://schemas.microsoft.com/office/drawing/2014/main" id="{F7D8090C-3B21-7B2D-7BCE-D2C9CE217BD4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3" name="9 Conector recto">
            <a:extLst>
              <a:ext uri="{FF2B5EF4-FFF2-40B4-BE49-F238E27FC236}">
                <a16:creationId xmlns:a16="http://schemas.microsoft.com/office/drawing/2014/main" id="{9A9551AF-92FA-8C70-2A93-6232060EA795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420</xdr:row>
      <xdr:rowOff>152400</xdr:rowOff>
    </xdr:from>
    <xdr:to>
      <xdr:col>3</xdr:col>
      <xdr:colOff>1158240</xdr:colOff>
      <xdr:row>428</xdr:row>
      <xdr:rowOff>56188</xdr:rowOff>
    </xdr:to>
    <xdr:grpSp>
      <xdr:nvGrpSpPr>
        <xdr:cNvPr id="74" name="1 Grupo">
          <a:extLst>
            <a:ext uri="{FF2B5EF4-FFF2-40B4-BE49-F238E27FC236}">
              <a16:creationId xmlns:a16="http://schemas.microsoft.com/office/drawing/2014/main" id="{1B4DAA56-D953-4E03-A645-488593626749}"/>
            </a:ext>
          </a:extLst>
        </xdr:cNvPr>
        <xdr:cNvGrpSpPr/>
      </xdr:nvGrpSpPr>
      <xdr:grpSpPr>
        <a:xfrm>
          <a:off x="0" y="86692154"/>
          <a:ext cx="6474655" cy="1357449"/>
          <a:chOff x="565143" y="19421"/>
          <a:chExt cx="8059324" cy="863225"/>
        </a:xfrm>
      </xdr:grpSpPr>
      <xdr:sp macro="" textlink="">
        <xdr:nvSpPr>
          <xdr:cNvPr id="75" name="2 CuadroTexto">
            <a:extLst>
              <a:ext uri="{FF2B5EF4-FFF2-40B4-BE49-F238E27FC236}">
                <a16:creationId xmlns:a16="http://schemas.microsoft.com/office/drawing/2014/main" id="{4CA979C3-501F-E76E-46E9-97AA8CADF72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6" name="3 CuadroTexto">
            <a:extLst>
              <a:ext uri="{FF2B5EF4-FFF2-40B4-BE49-F238E27FC236}">
                <a16:creationId xmlns:a16="http://schemas.microsoft.com/office/drawing/2014/main" id="{79BB485E-2116-3347-0203-57AC54B1F8FE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7" name="4 CuadroTexto">
            <a:extLst>
              <a:ext uri="{FF2B5EF4-FFF2-40B4-BE49-F238E27FC236}">
                <a16:creationId xmlns:a16="http://schemas.microsoft.com/office/drawing/2014/main" id="{3C457427-AF50-65CA-36BF-B8F61797735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78" name="5 CuadroTexto">
            <a:extLst>
              <a:ext uri="{FF2B5EF4-FFF2-40B4-BE49-F238E27FC236}">
                <a16:creationId xmlns:a16="http://schemas.microsoft.com/office/drawing/2014/main" id="{C284C464-B789-BD45-8C7F-984AE4A4FEF3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79" name="6 Conector recto">
            <a:extLst>
              <a:ext uri="{FF2B5EF4-FFF2-40B4-BE49-F238E27FC236}">
                <a16:creationId xmlns:a16="http://schemas.microsoft.com/office/drawing/2014/main" id="{53F8643D-1890-4847-C813-AB609F4C1005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0" name="7 Conector recto">
            <a:extLst>
              <a:ext uri="{FF2B5EF4-FFF2-40B4-BE49-F238E27FC236}">
                <a16:creationId xmlns:a16="http://schemas.microsoft.com/office/drawing/2014/main" id="{213BFDC3-909C-2A7F-1094-1A43A0C86CFE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1" name="8 Conector recto">
            <a:extLst>
              <a:ext uri="{FF2B5EF4-FFF2-40B4-BE49-F238E27FC236}">
                <a16:creationId xmlns:a16="http://schemas.microsoft.com/office/drawing/2014/main" id="{63124F67-F16E-35AC-2B79-BDC6F137315D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2" name="9 Conector recto">
            <a:extLst>
              <a:ext uri="{FF2B5EF4-FFF2-40B4-BE49-F238E27FC236}">
                <a16:creationId xmlns:a16="http://schemas.microsoft.com/office/drawing/2014/main" id="{B707D433-3E1C-1DC5-AB31-1B07DF65B68B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475</xdr:row>
      <xdr:rowOff>152400</xdr:rowOff>
    </xdr:from>
    <xdr:to>
      <xdr:col>3</xdr:col>
      <xdr:colOff>1158240</xdr:colOff>
      <xdr:row>483</xdr:row>
      <xdr:rowOff>56188</xdr:rowOff>
    </xdr:to>
    <xdr:grpSp>
      <xdr:nvGrpSpPr>
        <xdr:cNvPr id="83" name="1 Grupo">
          <a:extLst>
            <a:ext uri="{FF2B5EF4-FFF2-40B4-BE49-F238E27FC236}">
              <a16:creationId xmlns:a16="http://schemas.microsoft.com/office/drawing/2014/main" id="{35C4CCDD-1CD4-4743-8D12-39BDEDB4A33B}"/>
            </a:ext>
          </a:extLst>
        </xdr:cNvPr>
        <xdr:cNvGrpSpPr/>
      </xdr:nvGrpSpPr>
      <xdr:grpSpPr>
        <a:xfrm>
          <a:off x="0" y="97811492"/>
          <a:ext cx="6474655" cy="1357450"/>
          <a:chOff x="565143" y="19421"/>
          <a:chExt cx="8059324" cy="863225"/>
        </a:xfrm>
      </xdr:grpSpPr>
      <xdr:sp macro="" textlink="">
        <xdr:nvSpPr>
          <xdr:cNvPr id="84" name="2 CuadroTexto">
            <a:extLst>
              <a:ext uri="{FF2B5EF4-FFF2-40B4-BE49-F238E27FC236}">
                <a16:creationId xmlns:a16="http://schemas.microsoft.com/office/drawing/2014/main" id="{5213B911-D032-86A5-74E8-BC2AF31F823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5" name="3 CuadroTexto">
            <a:extLst>
              <a:ext uri="{FF2B5EF4-FFF2-40B4-BE49-F238E27FC236}">
                <a16:creationId xmlns:a16="http://schemas.microsoft.com/office/drawing/2014/main" id="{FD69B0D6-DAAC-51AC-3ECD-F0058CD3122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6" name="4 CuadroTexto">
            <a:extLst>
              <a:ext uri="{FF2B5EF4-FFF2-40B4-BE49-F238E27FC236}">
                <a16:creationId xmlns:a16="http://schemas.microsoft.com/office/drawing/2014/main" id="{897769B8-4337-8985-2350-954C54BA4E8D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87" name="5 CuadroTexto">
            <a:extLst>
              <a:ext uri="{FF2B5EF4-FFF2-40B4-BE49-F238E27FC236}">
                <a16:creationId xmlns:a16="http://schemas.microsoft.com/office/drawing/2014/main" id="{7DD73172-EC4D-FFDC-4C32-D51C74188DDE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88" name="6 Conector recto">
            <a:extLst>
              <a:ext uri="{FF2B5EF4-FFF2-40B4-BE49-F238E27FC236}">
                <a16:creationId xmlns:a16="http://schemas.microsoft.com/office/drawing/2014/main" id="{7EBE5A7B-4EF0-328D-46BD-22A049620627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9" name="7 Conector recto">
            <a:extLst>
              <a:ext uri="{FF2B5EF4-FFF2-40B4-BE49-F238E27FC236}">
                <a16:creationId xmlns:a16="http://schemas.microsoft.com/office/drawing/2014/main" id="{4D32C118-15C4-7343-26A7-20195D1B734C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0" name="8 Conector recto">
            <a:extLst>
              <a:ext uri="{FF2B5EF4-FFF2-40B4-BE49-F238E27FC236}">
                <a16:creationId xmlns:a16="http://schemas.microsoft.com/office/drawing/2014/main" id="{73279A9B-DE8E-C84B-3D1F-771BAED3DA71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1" name="9 Conector recto">
            <a:extLst>
              <a:ext uri="{FF2B5EF4-FFF2-40B4-BE49-F238E27FC236}">
                <a16:creationId xmlns:a16="http://schemas.microsoft.com/office/drawing/2014/main" id="{C25955D0-F4CD-AD72-1747-BB73635E3649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526</xdr:row>
      <xdr:rowOff>152400</xdr:rowOff>
    </xdr:from>
    <xdr:to>
      <xdr:col>3</xdr:col>
      <xdr:colOff>1158240</xdr:colOff>
      <xdr:row>534</xdr:row>
      <xdr:rowOff>56188</xdr:rowOff>
    </xdr:to>
    <xdr:grpSp>
      <xdr:nvGrpSpPr>
        <xdr:cNvPr id="92" name="1 Grupo">
          <a:extLst>
            <a:ext uri="{FF2B5EF4-FFF2-40B4-BE49-F238E27FC236}">
              <a16:creationId xmlns:a16="http://schemas.microsoft.com/office/drawing/2014/main" id="{906BB3D4-ED88-4A3D-89D0-6608F3BBF95A}"/>
            </a:ext>
          </a:extLst>
        </xdr:cNvPr>
        <xdr:cNvGrpSpPr/>
      </xdr:nvGrpSpPr>
      <xdr:grpSpPr>
        <a:xfrm>
          <a:off x="0" y="107881615"/>
          <a:ext cx="6474655" cy="1357450"/>
          <a:chOff x="565143" y="19421"/>
          <a:chExt cx="8059324" cy="863225"/>
        </a:xfrm>
      </xdr:grpSpPr>
      <xdr:sp macro="" textlink="">
        <xdr:nvSpPr>
          <xdr:cNvPr id="93" name="2 CuadroTexto">
            <a:extLst>
              <a:ext uri="{FF2B5EF4-FFF2-40B4-BE49-F238E27FC236}">
                <a16:creationId xmlns:a16="http://schemas.microsoft.com/office/drawing/2014/main" id="{945B1658-CD1D-2506-D78B-D6AFFED2D3D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4" name="3 CuadroTexto">
            <a:extLst>
              <a:ext uri="{FF2B5EF4-FFF2-40B4-BE49-F238E27FC236}">
                <a16:creationId xmlns:a16="http://schemas.microsoft.com/office/drawing/2014/main" id="{3EC41892-0623-F122-E8F6-6074256AEB42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5" name="4 CuadroTexto">
            <a:extLst>
              <a:ext uri="{FF2B5EF4-FFF2-40B4-BE49-F238E27FC236}">
                <a16:creationId xmlns:a16="http://schemas.microsoft.com/office/drawing/2014/main" id="{C9BF1D9C-107E-55EA-0750-4CFFC9ABB0B3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96" name="5 CuadroTexto">
            <a:extLst>
              <a:ext uri="{FF2B5EF4-FFF2-40B4-BE49-F238E27FC236}">
                <a16:creationId xmlns:a16="http://schemas.microsoft.com/office/drawing/2014/main" id="{A65CCA5A-1990-A70A-36AE-4B5AA294CE7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97" name="6 Conector recto">
            <a:extLst>
              <a:ext uri="{FF2B5EF4-FFF2-40B4-BE49-F238E27FC236}">
                <a16:creationId xmlns:a16="http://schemas.microsoft.com/office/drawing/2014/main" id="{E8931B27-C366-F30C-561D-5CF5E35D89B2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8" name="7 Conector recto">
            <a:extLst>
              <a:ext uri="{FF2B5EF4-FFF2-40B4-BE49-F238E27FC236}">
                <a16:creationId xmlns:a16="http://schemas.microsoft.com/office/drawing/2014/main" id="{F9BFF119-D737-D30F-B16E-C485A47112EF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99" name="8 Conector recto">
            <a:extLst>
              <a:ext uri="{FF2B5EF4-FFF2-40B4-BE49-F238E27FC236}">
                <a16:creationId xmlns:a16="http://schemas.microsoft.com/office/drawing/2014/main" id="{B76BCAEE-BA7E-D98B-0C39-7F9A8DCE530B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0" name="9 Conector recto">
            <a:extLst>
              <a:ext uri="{FF2B5EF4-FFF2-40B4-BE49-F238E27FC236}">
                <a16:creationId xmlns:a16="http://schemas.microsoft.com/office/drawing/2014/main" id="{627A1CD2-6B78-7F70-135E-661D7C71042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578</xdr:row>
      <xdr:rowOff>152400</xdr:rowOff>
    </xdr:from>
    <xdr:to>
      <xdr:col>3</xdr:col>
      <xdr:colOff>1158240</xdr:colOff>
      <xdr:row>586</xdr:row>
      <xdr:rowOff>56188</xdr:rowOff>
    </xdr:to>
    <xdr:grpSp>
      <xdr:nvGrpSpPr>
        <xdr:cNvPr id="101" name="1 Grupo">
          <a:extLst>
            <a:ext uri="{FF2B5EF4-FFF2-40B4-BE49-F238E27FC236}">
              <a16:creationId xmlns:a16="http://schemas.microsoft.com/office/drawing/2014/main" id="{6C5E8DB5-1B28-4821-A1E6-1ABDCA8CE3A1}"/>
            </a:ext>
          </a:extLst>
        </xdr:cNvPr>
        <xdr:cNvGrpSpPr/>
      </xdr:nvGrpSpPr>
      <xdr:grpSpPr>
        <a:xfrm>
          <a:off x="0" y="118854415"/>
          <a:ext cx="6474655" cy="1357450"/>
          <a:chOff x="565143" y="19421"/>
          <a:chExt cx="8059324" cy="863225"/>
        </a:xfrm>
      </xdr:grpSpPr>
      <xdr:sp macro="" textlink="">
        <xdr:nvSpPr>
          <xdr:cNvPr id="102" name="2 CuadroTexto">
            <a:extLst>
              <a:ext uri="{FF2B5EF4-FFF2-40B4-BE49-F238E27FC236}">
                <a16:creationId xmlns:a16="http://schemas.microsoft.com/office/drawing/2014/main" id="{8815928C-B688-9B44-FA37-5EFA25F6F4B4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3" name="3 CuadroTexto">
            <a:extLst>
              <a:ext uri="{FF2B5EF4-FFF2-40B4-BE49-F238E27FC236}">
                <a16:creationId xmlns:a16="http://schemas.microsoft.com/office/drawing/2014/main" id="{A7084881-3941-3BE2-519E-1455F304A61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4" name="4 CuadroTexto">
            <a:extLst>
              <a:ext uri="{FF2B5EF4-FFF2-40B4-BE49-F238E27FC236}">
                <a16:creationId xmlns:a16="http://schemas.microsoft.com/office/drawing/2014/main" id="{0368BEE1-2525-9E39-7F61-713A682F2CEB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05" name="5 CuadroTexto">
            <a:extLst>
              <a:ext uri="{FF2B5EF4-FFF2-40B4-BE49-F238E27FC236}">
                <a16:creationId xmlns:a16="http://schemas.microsoft.com/office/drawing/2014/main" id="{A73C4A09-D6C5-067B-8CD9-D9D14A121639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06" name="6 Conector recto">
            <a:extLst>
              <a:ext uri="{FF2B5EF4-FFF2-40B4-BE49-F238E27FC236}">
                <a16:creationId xmlns:a16="http://schemas.microsoft.com/office/drawing/2014/main" id="{0989F38B-2B81-A93A-97C1-BA4392FCB2BA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7" name="7 Conector recto">
            <a:extLst>
              <a:ext uri="{FF2B5EF4-FFF2-40B4-BE49-F238E27FC236}">
                <a16:creationId xmlns:a16="http://schemas.microsoft.com/office/drawing/2014/main" id="{3B8B5EA3-D539-5895-C90A-6D7A90C7E10C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8" name="8 Conector recto">
            <a:extLst>
              <a:ext uri="{FF2B5EF4-FFF2-40B4-BE49-F238E27FC236}">
                <a16:creationId xmlns:a16="http://schemas.microsoft.com/office/drawing/2014/main" id="{9B9A0C7E-B9BE-D3AC-250E-EC4C0338E846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9" name="9 Conector recto">
            <a:extLst>
              <a:ext uri="{FF2B5EF4-FFF2-40B4-BE49-F238E27FC236}">
                <a16:creationId xmlns:a16="http://schemas.microsoft.com/office/drawing/2014/main" id="{A3D028A8-A429-7A46-A555-9AA69D5FA580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621</xdr:row>
      <xdr:rowOff>152400</xdr:rowOff>
    </xdr:from>
    <xdr:to>
      <xdr:col>3</xdr:col>
      <xdr:colOff>1158240</xdr:colOff>
      <xdr:row>629</xdr:row>
      <xdr:rowOff>56188</xdr:rowOff>
    </xdr:to>
    <xdr:grpSp>
      <xdr:nvGrpSpPr>
        <xdr:cNvPr id="110" name="1 Grupo">
          <a:extLst>
            <a:ext uri="{FF2B5EF4-FFF2-40B4-BE49-F238E27FC236}">
              <a16:creationId xmlns:a16="http://schemas.microsoft.com/office/drawing/2014/main" id="{A91BB53B-BE60-4C3E-AB7F-CE496AC07CEA}"/>
            </a:ext>
          </a:extLst>
        </xdr:cNvPr>
        <xdr:cNvGrpSpPr/>
      </xdr:nvGrpSpPr>
      <xdr:grpSpPr>
        <a:xfrm>
          <a:off x="0" y="127465015"/>
          <a:ext cx="6474655" cy="1357450"/>
          <a:chOff x="565143" y="19421"/>
          <a:chExt cx="8059324" cy="863225"/>
        </a:xfrm>
      </xdr:grpSpPr>
      <xdr:sp macro="" textlink="">
        <xdr:nvSpPr>
          <xdr:cNvPr id="111" name="2 CuadroTexto">
            <a:extLst>
              <a:ext uri="{FF2B5EF4-FFF2-40B4-BE49-F238E27FC236}">
                <a16:creationId xmlns:a16="http://schemas.microsoft.com/office/drawing/2014/main" id="{ABFAA03E-B67C-DBAC-88CE-5FA6115D98F1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12" name="3 CuadroTexto">
            <a:extLst>
              <a:ext uri="{FF2B5EF4-FFF2-40B4-BE49-F238E27FC236}">
                <a16:creationId xmlns:a16="http://schemas.microsoft.com/office/drawing/2014/main" id="{9FFC1C29-A867-B190-E53B-9C35AE096CAB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13" name="4 CuadroTexto">
            <a:extLst>
              <a:ext uri="{FF2B5EF4-FFF2-40B4-BE49-F238E27FC236}">
                <a16:creationId xmlns:a16="http://schemas.microsoft.com/office/drawing/2014/main" id="{52416087-3954-5247-00B3-CF81DB493166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14" name="5 CuadroTexto">
            <a:extLst>
              <a:ext uri="{FF2B5EF4-FFF2-40B4-BE49-F238E27FC236}">
                <a16:creationId xmlns:a16="http://schemas.microsoft.com/office/drawing/2014/main" id="{5BD9A02D-2C48-EEB2-05E4-219C124BFB0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15" name="6 Conector recto">
            <a:extLst>
              <a:ext uri="{FF2B5EF4-FFF2-40B4-BE49-F238E27FC236}">
                <a16:creationId xmlns:a16="http://schemas.microsoft.com/office/drawing/2014/main" id="{7ED53850-A2C4-8EB1-C2BF-497B071E9DE9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6" name="7 Conector recto">
            <a:extLst>
              <a:ext uri="{FF2B5EF4-FFF2-40B4-BE49-F238E27FC236}">
                <a16:creationId xmlns:a16="http://schemas.microsoft.com/office/drawing/2014/main" id="{8151C20D-9EC4-86B2-35CC-A204D9ADDA7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7" name="8 Conector recto">
            <a:extLst>
              <a:ext uri="{FF2B5EF4-FFF2-40B4-BE49-F238E27FC236}">
                <a16:creationId xmlns:a16="http://schemas.microsoft.com/office/drawing/2014/main" id="{F47E2AE3-AC99-9577-1B5F-16695B1DBBF6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18" name="9 Conector recto">
            <a:extLst>
              <a:ext uri="{FF2B5EF4-FFF2-40B4-BE49-F238E27FC236}">
                <a16:creationId xmlns:a16="http://schemas.microsoft.com/office/drawing/2014/main" id="{A61899C5-B9C9-278C-5D80-0381F66F9EBE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676</xdr:row>
      <xdr:rowOff>152400</xdr:rowOff>
    </xdr:from>
    <xdr:to>
      <xdr:col>3</xdr:col>
      <xdr:colOff>1158240</xdr:colOff>
      <xdr:row>684</xdr:row>
      <xdr:rowOff>56188</xdr:rowOff>
    </xdr:to>
    <xdr:grpSp>
      <xdr:nvGrpSpPr>
        <xdr:cNvPr id="119" name="1 Grupo">
          <a:extLst>
            <a:ext uri="{FF2B5EF4-FFF2-40B4-BE49-F238E27FC236}">
              <a16:creationId xmlns:a16="http://schemas.microsoft.com/office/drawing/2014/main" id="{D6823903-E6A2-4E77-BE37-4E05E509A30B}"/>
            </a:ext>
          </a:extLst>
        </xdr:cNvPr>
        <xdr:cNvGrpSpPr/>
      </xdr:nvGrpSpPr>
      <xdr:grpSpPr>
        <a:xfrm>
          <a:off x="0" y="138467123"/>
          <a:ext cx="6474655" cy="1357450"/>
          <a:chOff x="565143" y="19421"/>
          <a:chExt cx="8059324" cy="863225"/>
        </a:xfrm>
      </xdr:grpSpPr>
      <xdr:sp macro="" textlink="">
        <xdr:nvSpPr>
          <xdr:cNvPr id="120" name="2 CuadroTexto">
            <a:extLst>
              <a:ext uri="{FF2B5EF4-FFF2-40B4-BE49-F238E27FC236}">
                <a16:creationId xmlns:a16="http://schemas.microsoft.com/office/drawing/2014/main" id="{A7B7C68E-99C5-7BED-D17B-F29EB1F4B9A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21" name="3 CuadroTexto">
            <a:extLst>
              <a:ext uri="{FF2B5EF4-FFF2-40B4-BE49-F238E27FC236}">
                <a16:creationId xmlns:a16="http://schemas.microsoft.com/office/drawing/2014/main" id="{1E260498-CEBB-E2A4-A890-975FF8E3EA0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22" name="4 CuadroTexto">
            <a:extLst>
              <a:ext uri="{FF2B5EF4-FFF2-40B4-BE49-F238E27FC236}">
                <a16:creationId xmlns:a16="http://schemas.microsoft.com/office/drawing/2014/main" id="{F10B0114-7E57-3192-5265-11462ED8DC1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23" name="5 CuadroTexto">
            <a:extLst>
              <a:ext uri="{FF2B5EF4-FFF2-40B4-BE49-F238E27FC236}">
                <a16:creationId xmlns:a16="http://schemas.microsoft.com/office/drawing/2014/main" id="{01A70B38-0DFC-FD96-4AD5-7DF2FA710315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24" name="6 Conector recto">
            <a:extLst>
              <a:ext uri="{FF2B5EF4-FFF2-40B4-BE49-F238E27FC236}">
                <a16:creationId xmlns:a16="http://schemas.microsoft.com/office/drawing/2014/main" id="{E042A9D5-E09C-EF46-05FD-97EBA86976C0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5" name="7 Conector recto">
            <a:extLst>
              <a:ext uri="{FF2B5EF4-FFF2-40B4-BE49-F238E27FC236}">
                <a16:creationId xmlns:a16="http://schemas.microsoft.com/office/drawing/2014/main" id="{CAE286ED-41E3-F45D-506C-BBF0C341CA4E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6" name="8 Conector recto">
            <a:extLst>
              <a:ext uri="{FF2B5EF4-FFF2-40B4-BE49-F238E27FC236}">
                <a16:creationId xmlns:a16="http://schemas.microsoft.com/office/drawing/2014/main" id="{B761A97B-221E-4ABB-27EB-84EC58770EE6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27" name="9 Conector recto">
            <a:extLst>
              <a:ext uri="{FF2B5EF4-FFF2-40B4-BE49-F238E27FC236}">
                <a16:creationId xmlns:a16="http://schemas.microsoft.com/office/drawing/2014/main" id="{3E79F965-7FE9-E933-F134-4DE513E5DDAE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732</xdr:row>
      <xdr:rowOff>152400</xdr:rowOff>
    </xdr:from>
    <xdr:to>
      <xdr:col>3</xdr:col>
      <xdr:colOff>1158240</xdr:colOff>
      <xdr:row>740</xdr:row>
      <xdr:rowOff>56188</xdr:rowOff>
    </xdr:to>
    <xdr:grpSp>
      <xdr:nvGrpSpPr>
        <xdr:cNvPr id="128" name="1 Grupo">
          <a:extLst>
            <a:ext uri="{FF2B5EF4-FFF2-40B4-BE49-F238E27FC236}">
              <a16:creationId xmlns:a16="http://schemas.microsoft.com/office/drawing/2014/main" id="{0BBFF2A8-2ED1-430D-B870-FE94635C9030}"/>
            </a:ext>
          </a:extLst>
        </xdr:cNvPr>
        <xdr:cNvGrpSpPr/>
      </xdr:nvGrpSpPr>
      <xdr:grpSpPr>
        <a:xfrm>
          <a:off x="0" y="150706015"/>
          <a:ext cx="6474655" cy="1357450"/>
          <a:chOff x="565143" y="19421"/>
          <a:chExt cx="8059324" cy="863225"/>
        </a:xfrm>
      </xdr:grpSpPr>
      <xdr:sp macro="" textlink="">
        <xdr:nvSpPr>
          <xdr:cNvPr id="129" name="2 CuadroTexto">
            <a:extLst>
              <a:ext uri="{FF2B5EF4-FFF2-40B4-BE49-F238E27FC236}">
                <a16:creationId xmlns:a16="http://schemas.microsoft.com/office/drawing/2014/main" id="{EA8DE379-25C4-EBD3-66C1-B0B3157BD8BB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0" name="3 CuadroTexto">
            <a:extLst>
              <a:ext uri="{FF2B5EF4-FFF2-40B4-BE49-F238E27FC236}">
                <a16:creationId xmlns:a16="http://schemas.microsoft.com/office/drawing/2014/main" id="{BB57A9E5-FE40-C4B7-0061-42634BC981A1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1" name="4 CuadroTexto">
            <a:extLst>
              <a:ext uri="{FF2B5EF4-FFF2-40B4-BE49-F238E27FC236}">
                <a16:creationId xmlns:a16="http://schemas.microsoft.com/office/drawing/2014/main" id="{08B6A784-0D40-B65B-0B0E-13FB1C404FB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2" name="5 CuadroTexto">
            <a:extLst>
              <a:ext uri="{FF2B5EF4-FFF2-40B4-BE49-F238E27FC236}">
                <a16:creationId xmlns:a16="http://schemas.microsoft.com/office/drawing/2014/main" id="{53D914C7-C714-05D2-380E-4019282097CF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33" name="6 Conector recto">
            <a:extLst>
              <a:ext uri="{FF2B5EF4-FFF2-40B4-BE49-F238E27FC236}">
                <a16:creationId xmlns:a16="http://schemas.microsoft.com/office/drawing/2014/main" id="{7CBC08F5-4755-B2EB-3B9B-3627726DA385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4" name="7 Conector recto">
            <a:extLst>
              <a:ext uri="{FF2B5EF4-FFF2-40B4-BE49-F238E27FC236}">
                <a16:creationId xmlns:a16="http://schemas.microsoft.com/office/drawing/2014/main" id="{21FB6C94-53E3-46FE-8E22-7ECD9A1AE3D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5" name="8 Conector recto">
            <a:extLst>
              <a:ext uri="{FF2B5EF4-FFF2-40B4-BE49-F238E27FC236}">
                <a16:creationId xmlns:a16="http://schemas.microsoft.com/office/drawing/2014/main" id="{B2B443E0-CF5F-3BB3-C5BC-E612F6CFF3D2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6" name="9 Conector recto">
            <a:extLst>
              <a:ext uri="{FF2B5EF4-FFF2-40B4-BE49-F238E27FC236}">
                <a16:creationId xmlns:a16="http://schemas.microsoft.com/office/drawing/2014/main" id="{81792BD5-4F16-1969-D6B1-C711C0926FDC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772</xdr:row>
      <xdr:rowOff>152400</xdr:rowOff>
    </xdr:from>
    <xdr:to>
      <xdr:col>3</xdr:col>
      <xdr:colOff>1158240</xdr:colOff>
      <xdr:row>780</xdr:row>
      <xdr:rowOff>56188</xdr:rowOff>
    </xdr:to>
    <xdr:grpSp>
      <xdr:nvGrpSpPr>
        <xdr:cNvPr id="137" name="1 Grupo">
          <a:extLst>
            <a:ext uri="{FF2B5EF4-FFF2-40B4-BE49-F238E27FC236}">
              <a16:creationId xmlns:a16="http://schemas.microsoft.com/office/drawing/2014/main" id="{E1871D64-E22E-4A9C-A84F-C61B51F6C56C}"/>
            </a:ext>
          </a:extLst>
        </xdr:cNvPr>
        <xdr:cNvGrpSpPr/>
      </xdr:nvGrpSpPr>
      <xdr:grpSpPr>
        <a:xfrm>
          <a:off x="0" y="160031723"/>
          <a:ext cx="6474655" cy="1357450"/>
          <a:chOff x="565143" y="19421"/>
          <a:chExt cx="8059324" cy="863225"/>
        </a:xfrm>
      </xdr:grpSpPr>
      <xdr:sp macro="" textlink="">
        <xdr:nvSpPr>
          <xdr:cNvPr id="138" name="2 CuadroTexto">
            <a:extLst>
              <a:ext uri="{FF2B5EF4-FFF2-40B4-BE49-F238E27FC236}">
                <a16:creationId xmlns:a16="http://schemas.microsoft.com/office/drawing/2014/main" id="{0BF35758-F5B8-F670-0BF2-1EAAD4D38AF2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39" name="3 CuadroTexto">
            <a:extLst>
              <a:ext uri="{FF2B5EF4-FFF2-40B4-BE49-F238E27FC236}">
                <a16:creationId xmlns:a16="http://schemas.microsoft.com/office/drawing/2014/main" id="{28A7DC04-3A54-9961-9326-A7B7C270BD3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0" name="4 CuadroTexto">
            <a:extLst>
              <a:ext uri="{FF2B5EF4-FFF2-40B4-BE49-F238E27FC236}">
                <a16:creationId xmlns:a16="http://schemas.microsoft.com/office/drawing/2014/main" id="{93C156C0-0A82-E28B-06AE-92293E571D79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1" name="5 CuadroTexto">
            <a:extLst>
              <a:ext uri="{FF2B5EF4-FFF2-40B4-BE49-F238E27FC236}">
                <a16:creationId xmlns:a16="http://schemas.microsoft.com/office/drawing/2014/main" id="{0286BFC0-CB61-BD1E-29B7-71E7EAFE20BC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42" name="6 Conector recto">
            <a:extLst>
              <a:ext uri="{FF2B5EF4-FFF2-40B4-BE49-F238E27FC236}">
                <a16:creationId xmlns:a16="http://schemas.microsoft.com/office/drawing/2014/main" id="{C7A169A3-C627-6C01-D410-1C6595114682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3" name="7 Conector recto">
            <a:extLst>
              <a:ext uri="{FF2B5EF4-FFF2-40B4-BE49-F238E27FC236}">
                <a16:creationId xmlns:a16="http://schemas.microsoft.com/office/drawing/2014/main" id="{D5E8C6FA-6F5D-2B53-8036-06DCCE36FDF7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4" name="8 Conector recto">
            <a:extLst>
              <a:ext uri="{FF2B5EF4-FFF2-40B4-BE49-F238E27FC236}">
                <a16:creationId xmlns:a16="http://schemas.microsoft.com/office/drawing/2014/main" id="{9B02FC4B-BF6F-5EED-45ED-E34BFB9B4502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45" name="9 Conector recto">
            <a:extLst>
              <a:ext uri="{FF2B5EF4-FFF2-40B4-BE49-F238E27FC236}">
                <a16:creationId xmlns:a16="http://schemas.microsoft.com/office/drawing/2014/main" id="{DA12B368-857A-24DB-D8B6-DDDC5A64C278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812</xdr:row>
      <xdr:rowOff>152400</xdr:rowOff>
    </xdr:from>
    <xdr:to>
      <xdr:col>3</xdr:col>
      <xdr:colOff>1158240</xdr:colOff>
      <xdr:row>820</xdr:row>
      <xdr:rowOff>56188</xdr:rowOff>
    </xdr:to>
    <xdr:grpSp>
      <xdr:nvGrpSpPr>
        <xdr:cNvPr id="146" name="1 Grupo">
          <a:extLst>
            <a:ext uri="{FF2B5EF4-FFF2-40B4-BE49-F238E27FC236}">
              <a16:creationId xmlns:a16="http://schemas.microsoft.com/office/drawing/2014/main" id="{8EA97169-7A97-49E1-8B27-5600FFECF90D}"/>
            </a:ext>
          </a:extLst>
        </xdr:cNvPr>
        <xdr:cNvGrpSpPr/>
      </xdr:nvGrpSpPr>
      <xdr:grpSpPr>
        <a:xfrm>
          <a:off x="0" y="169498108"/>
          <a:ext cx="6474655" cy="1357449"/>
          <a:chOff x="565143" y="19421"/>
          <a:chExt cx="8059324" cy="863225"/>
        </a:xfrm>
      </xdr:grpSpPr>
      <xdr:sp macro="" textlink="">
        <xdr:nvSpPr>
          <xdr:cNvPr id="147" name="2 CuadroTexto">
            <a:extLst>
              <a:ext uri="{FF2B5EF4-FFF2-40B4-BE49-F238E27FC236}">
                <a16:creationId xmlns:a16="http://schemas.microsoft.com/office/drawing/2014/main" id="{AC9042D9-0EAF-4875-B826-A246BC443AE4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8" name="3 CuadroTexto">
            <a:extLst>
              <a:ext uri="{FF2B5EF4-FFF2-40B4-BE49-F238E27FC236}">
                <a16:creationId xmlns:a16="http://schemas.microsoft.com/office/drawing/2014/main" id="{434D31C4-F315-F095-57F8-DC5ACA5B78CF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49" name="4 CuadroTexto">
            <a:extLst>
              <a:ext uri="{FF2B5EF4-FFF2-40B4-BE49-F238E27FC236}">
                <a16:creationId xmlns:a16="http://schemas.microsoft.com/office/drawing/2014/main" id="{692C1015-1623-27F4-4826-5FFA3E9F2853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0" name="5 CuadroTexto">
            <a:extLst>
              <a:ext uri="{FF2B5EF4-FFF2-40B4-BE49-F238E27FC236}">
                <a16:creationId xmlns:a16="http://schemas.microsoft.com/office/drawing/2014/main" id="{EF4FF4BF-4949-490E-7D47-FC7C4843CD38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51" name="6 Conector recto">
            <a:extLst>
              <a:ext uri="{FF2B5EF4-FFF2-40B4-BE49-F238E27FC236}">
                <a16:creationId xmlns:a16="http://schemas.microsoft.com/office/drawing/2014/main" id="{114D0546-EEEF-C76C-53ED-E136848EA0AF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2" name="7 Conector recto">
            <a:extLst>
              <a:ext uri="{FF2B5EF4-FFF2-40B4-BE49-F238E27FC236}">
                <a16:creationId xmlns:a16="http://schemas.microsoft.com/office/drawing/2014/main" id="{3A400335-5F95-AFAE-2B14-94CE606AC48F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3" name="8 Conector recto">
            <a:extLst>
              <a:ext uri="{FF2B5EF4-FFF2-40B4-BE49-F238E27FC236}">
                <a16:creationId xmlns:a16="http://schemas.microsoft.com/office/drawing/2014/main" id="{23839EFB-EB2B-5462-00CA-A70BEB740FE3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54" name="9 Conector recto">
            <a:extLst>
              <a:ext uri="{FF2B5EF4-FFF2-40B4-BE49-F238E27FC236}">
                <a16:creationId xmlns:a16="http://schemas.microsoft.com/office/drawing/2014/main" id="{224B5BB2-CD69-06C7-C596-0BC220E019FA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851</xdr:row>
      <xdr:rowOff>152400</xdr:rowOff>
    </xdr:from>
    <xdr:to>
      <xdr:col>3</xdr:col>
      <xdr:colOff>1158240</xdr:colOff>
      <xdr:row>859</xdr:row>
      <xdr:rowOff>56188</xdr:rowOff>
    </xdr:to>
    <xdr:grpSp>
      <xdr:nvGrpSpPr>
        <xdr:cNvPr id="155" name="1 Grupo">
          <a:extLst>
            <a:ext uri="{FF2B5EF4-FFF2-40B4-BE49-F238E27FC236}">
              <a16:creationId xmlns:a16="http://schemas.microsoft.com/office/drawing/2014/main" id="{A2CA6053-A0D5-4A48-AB7C-4820D29D5395}"/>
            </a:ext>
          </a:extLst>
        </xdr:cNvPr>
        <xdr:cNvGrpSpPr/>
      </xdr:nvGrpSpPr>
      <xdr:grpSpPr>
        <a:xfrm>
          <a:off x="0" y="178401785"/>
          <a:ext cx="6474655" cy="1357449"/>
          <a:chOff x="565143" y="19421"/>
          <a:chExt cx="8059324" cy="863225"/>
        </a:xfrm>
      </xdr:grpSpPr>
      <xdr:sp macro="" textlink="">
        <xdr:nvSpPr>
          <xdr:cNvPr id="156" name="2 CuadroTexto">
            <a:extLst>
              <a:ext uri="{FF2B5EF4-FFF2-40B4-BE49-F238E27FC236}">
                <a16:creationId xmlns:a16="http://schemas.microsoft.com/office/drawing/2014/main" id="{F0055949-7146-BEEF-50DC-5876CEE1FBE3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7" name="3 CuadroTexto">
            <a:extLst>
              <a:ext uri="{FF2B5EF4-FFF2-40B4-BE49-F238E27FC236}">
                <a16:creationId xmlns:a16="http://schemas.microsoft.com/office/drawing/2014/main" id="{7631AD1C-FC53-8599-2DA3-AE9922EA890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8" name="4 CuadroTexto">
            <a:extLst>
              <a:ext uri="{FF2B5EF4-FFF2-40B4-BE49-F238E27FC236}">
                <a16:creationId xmlns:a16="http://schemas.microsoft.com/office/drawing/2014/main" id="{3F5C2733-4F35-90F1-7CBA-24CFEFF605D3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59" name="5 CuadroTexto">
            <a:extLst>
              <a:ext uri="{FF2B5EF4-FFF2-40B4-BE49-F238E27FC236}">
                <a16:creationId xmlns:a16="http://schemas.microsoft.com/office/drawing/2014/main" id="{74CBB6C2-C943-4E02-5AF3-D063DD3DCC49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0" name="6 Conector recto">
            <a:extLst>
              <a:ext uri="{FF2B5EF4-FFF2-40B4-BE49-F238E27FC236}">
                <a16:creationId xmlns:a16="http://schemas.microsoft.com/office/drawing/2014/main" id="{B7DED157-94FB-87B9-3C7A-409FCF60AA8F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1" name="7 Conector recto">
            <a:extLst>
              <a:ext uri="{FF2B5EF4-FFF2-40B4-BE49-F238E27FC236}">
                <a16:creationId xmlns:a16="http://schemas.microsoft.com/office/drawing/2014/main" id="{DB108F10-A3BE-8FB1-91C7-410EBDD44A5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2" name="8 Conector recto">
            <a:extLst>
              <a:ext uri="{FF2B5EF4-FFF2-40B4-BE49-F238E27FC236}">
                <a16:creationId xmlns:a16="http://schemas.microsoft.com/office/drawing/2014/main" id="{B635442F-83B2-F229-66F7-FABCE3A9B9D3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3" name="9 Conector recto">
            <a:extLst>
              <a:ext uri="{FF2B5EF4-FFF2-40B4-BE49-F238E27FC236}">
                <a16:creationId xmlns:a16="http://schemas.microsoft.com/office/drawing/2014/main" id="{77864EA3-51B7-C3A2-BC96-87FC413010E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900</xdr:row>
      <xdr:rowOff>152400</xdr:rowOff>
    </xdr:from>
    <xdr:to>
      <xdr:col>3</xdr:col>
      <xdr:colOff>1158240</xdr:colOff>
      <xdr:row>908</xdr:row>
      <xdr:rowOff>56188</xdr:rowOff>
    </xdr:to>
    <xdr:grpSp>
      <xdr:nvGrpSpPr>
        <xdr:cNvPr id="164" name="1 Grupo">
          <a:extLst>
            <a:ext uri="{FF2B5EF4-FFF2-40B4-BE49-F238E27FC236}">
              <a16:creationId xmlns:a16="http://schemas.microsoft.com/office/drawing/2014/main" id="{45A5FF3B-A676-4573-8F62-DAFE4E663386}"/>
            </a:ext>
          </a:extLst>
        </xdr:cNvPr>
        <xdr:cNvGrpSpPr/>
      </xdr:nvGrpSpPr>
      <xdr:grpSpPr>
        <a:xfrm>
          <a:off x="0" y="188337092"/>
          <a:ext cx="6474655" cy="1357450"/>
          <a:chOff x="565143" y="19421"/>
          <a:chExt cx="8059324" cy="863225"/>
        </a:xfrm>
      </xdr:grpSpPr>
      <xdr:sp macro="" textlink="">
        <xdr:nvSpPr>
          <xdr:cNvPr id="165" name="2 CuadroTexto">
            <a:extLst>
              <a:ext uri="{FF2B5EF4-FFF2-40B4-BE49-F238E27FC236}">
                <a16:creationId xmlns:a16="http://schemas.microsoft.com/office/drawing/2014/main" id="{EE95CD8B-5DCE-28EA-A858-9DB41C99F25D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6" name="3 CuadroTexto">
            <a:extLst>
              <a:ext uri="{FF2B5EF4-FFF2-40B4-BE49-F238E27FC236}">
                <a16:creationId xmlns:a16="http://schemas.microsoft.com/office/drawing/2014/main" id="{4EBD750B-7D28-9405-590F-82BF1307A3BE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7" name="4 CuadroTexto">
            <a:extLst>
              <a:ext uri="{FF2B5EF4-FFF2-40B4-BE49-F238E27FC236}">
                <a16:creationId xmlns:a16="http://schemas.microsoft.com/office/drawing/2014/main" id="{D1F7C03B-E95E-F974-D8FF-06E0B9367A00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68" name="5 CuadroTexto">
            <a:extLst>
              <a:ext uri="{FF2B5EF4-FFF2-40B4-BE49-F238E27FC236}">
                <a16:creationId xmlns:a16="http://schemas.microsoft.com/office/drawing/2014/main" id="{C921C371-8007-3606-1A50-BE599F134EA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69" name="6 Conector recto">
            <a:extLst>
              <a:ext uri="{FF2B5EF4-FFF2-40B4-BE49-F238E27FC236}">
                <a16:creationId xmlns:a16="http://schemas.microsoft.com/office/drawing/2014/main" id="{5B3F7868-5FD8-2E59-8464-85B2A78221B6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0" name="7 Conector recto">
            <a:extLst>
              <a:ext uri="{FF2B5EF4-FFF2-40B4-BE49-F238E27FC236}">
                <a16:creationId xmlns:a16="http://schemas.microsoft.com/office/drawing/2014/main" id="{0A55AF41-B0A3-96EB-105E-93C821E7B476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1" name="8 Conector recto">
            <a:extLst>
              <a:ext uri="{FF2B5EF4-FFF2-40B4-BE49-F238E27FC236}">
                <a16:creationId xmlns:a16="http://schemas.microsoft.com/office/drawing/2014/main" id="{632AA8CD-2525-4631-77E8-B80D88582F65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2" name="9 Conector recto">
            <a:extLst>
              <a:ext uri="{FF2B5EF4-FFF2-40B4-BE49-F238E27FC236}">
                <a16:creationId xmlns:a16="http://schemas.microsoft.com/office/drawing/2014/main" id="{9932FEBA-01F1-796F-43FE-C61632C6857C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949</xdr:row>
      <xdr:rowOff>152400</xdr:rowOff>
    </xdr:from>
    <xdr:to>
      <xdr:col>3</xdr:col>
      <xdr:colOff>1158240</xdr:colOff>
      <xdr:row>957</xdr:row>
      <xdr:rowOff>56188</xdr:rowOff>
    </xdr:to>
    <xdr:grpSp>
      <xdr:nvGrpSpPr>
        <xdr:cNvPr id="173" name="1 Grupo">
          <a:extLst>
            <a:ext uri="{FF2B5EF4-FFF2-40B4-BE49-F238E27FC236}">
              <a16:creationId xmlns:a16="http://schemas.microsoft.com/office/drawing/2014/main" id="{DD2EDD47-598F-485E-AB48-0B7F195A7C72}"/>
            </a:ext>
          </a:extLst>
        </xdr:cNvPr>
        <xdr:cNvGrpSpPr/>
      </xdr:nvGrpSpPr>
      <xdr:grpSpPr>
        <a:xfrm>
          <a:off x="0" y="198313431"/>
          <a:ext cx="6474655" cy="1357449"/>
          <a:chOff x="565143" y="19421"/>
          <a:chExt cx="8059324" cy="863225"/>
        </a:xfrm>
      </xdr:grpSpPr>
      <xdr:sp macro="" textlink="">
        <xdr:nvSpPr>
          <xdr:cNvPr id="174" name="2 CuadroTexto">
            <a:extLst>
              <a:ext uri="{FF2B5EF4-FFF2-40B4-BE49-F238E27FC236}">
                <a16:creationId xmlns:a16="http://schemas.microsoft.com/office/drawing/2014/main" id="{9989CBDA-BBCD-EB5A-87B6-0B173A1057EB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5" name="3 CuadroTexto">
            <a:extLst>
              <a:ext uri="{FF2B5EF4-FFF2-40B4-BE49-F238E27FC236}">
                <a16:creationId xmlns:a16="http://schemas.microsoft.com/office/drawing/2014/main" id="{79A90D88-DC2C-20A1-D587-0A3AB01E069B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6" name="4 CuadroTexto">
            <a:extLst>
              <a:ext uri="{FF2B5EF4-FFF2-40B4-BE49-F238E27FC236}">
                <a16:creationId xmlns:a16="http://schemas.microsoft.com/office/drawing/2014/main" id="{56E63289-F065-30FD-B747-5F00EF4812A8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77" name="5 CuadroTexto">
            <a:extLst>
              <a:ext uri="{FF2B5EF4-FFF2-40B4-BE49-F238E27FC236}">
                <a16:creationId xmlns:a16="http://schemas.microsoft.com/office/drawing/2014/main" id="{20E829C5-87F0-3BE3-DAF3-DC827C6207BA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78" name="6 Conector recto">
            <a:extLst>
              <a:ext uri="{FF2B5EF4-FFF2-40B4-BE49-F238E27FC236}">
                <a16:creationId xmlns:a16="http://schemas.microsoft.com/office/drawing/2014/main" id="{E45B8277-F538-C26B-BF09-310AB3AA622E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9" name="7 Conector recto">
            <a:extLst>
              <a:ext uri="{FF2B5EF4-FFF2-40B4-BE49-F238E27FC236}">
                <a16:creationId xmlns:a16="http://schemas.microsoft.com/office/drawing/2014/main" id="{1938ECEF-3FFF-7DE9-F6A2-FAB1EBD98BAC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0" name="8 Conector recto">
            <a:extLst>
              <a:ext uri="{FF2B5EF4-FFF2-40B4-BE49-F238E27FC236}">
                <a16:creationId xmlns:a16="http://schemas.microsoft.com/office/drawing/2014/main" id="{2FEA8582-EF54-C63A-0585-1D30AED102AC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1" name="9 Conector recto">
            <a:extLst>
              <a:ext uri="{FF2B5EF4-FFF2-40B4-BE49-F238E27FC236}">
                <a16:creationId xmlns:a16="http://schemas.microsoft.com/office/drawing/2014/main" id="{57E73C2D-0FB8-CEDA-8F8C-E70437D14CC5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1026</xdr:row>
      <xdr:rowOff>152400</xdr:rowOff>
    </xdr:from>
    <xdr:to>
      <xdr:col>5</xdr:col>
      <xdr:colOff>426720</xdr:colOff>
      <xdr:row>1034</xdr:row>
      <xdr:rowOff>68580</xdr:rowOff>
    </xdr:to>
    <xdr:grpSp>
      <xdr:nvGrpSpPr>
        <xdr:cNvPr id="182" name="1 Grupo">
          <a:extLst>
            <a:ext uri="{FF2B5EF4-FFF2-40B4-BE49-F238E27FC236}">
              <a16:creationId xmlns:a16="http://schemas.microsoft.com/office/drawing/2014/main" id="{9C7C16F0-3853-4C98-9718-CA5A142B6E11}"/>
            </a:ext>
          </a:extLst>
        </xdr:cNvPr>
        <xdr:cNvGrpSpPr/>
      </xdr:nvGrpSpPr>
      <xdr:grpSpPr>
        <a:xfrm>
          <a:off x="0" y="213606185"/>
          <a:ext cx="8533228" cy="1369841"/>
          <a:chOff x="565143" y="19421"/>
          <a:chExt cx="8059324" cy="863225"/>
        </a:xfrm>
      </xdr:grpSpPr>
      <xdr:sp macro="" textlink="">
        <xdr:nvSpPr>
          <xdr:cNvPr id="183" name="2 CuadroTexto">
            <a:extLst>
              <a:ext uri="{FF2B5EF4-FFF2-40B4-BE49-F238E27FC236}">
                <a16:creationId xmlns:a16="http://schemas.microsoft.com/office/drawing/2014/main" id="{60A1427C-377D-F483-D33A-A8A867A9EE44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84" name="3 CuadroTexto">
            <a:extLst>
              <a:ext uri="{FF2B5EF4-FFF2-40B4-BE49-F238E27FC236}">
                <a16:creationId xmlns:a16="http://schemas.microsoft.com/office/drawing/2014/main" id="{E96E8E15-1000-C68D-2C82-8396F1353AE1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85" name="4 CuadroTexto">
            <a:extLst>
              <a:ext uri="{FF2B5EF4-FFF2-40B4-BE49-F238E27FC236}">
                <a16:creationId xmlns:a16="http://schemas.microsoft.com/office/drawing/2014/main" id="{D052F3A2-F6C6-F86A-A202-95E8173EC90F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86" name="5 CuadroTexto">
            <a:extLst>
              <a:ext uri="{FF2B5EF4-FFF2-40B4-BE49-F238E27FC236}">
                <a16:creationId xmlns:a16="http://schemas.microsoft.com/office/drawing/2014/main" id="{2035A4FA-847B-1E11-9790-7E5CF884094D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87" name="6 Conector recto">
            <a:extLst>
              <a:ext uri="{FF2B5EF4-FFF2-40B4-BE49-F238E27FC236}">
                <a16:creationId xmlns:a16="http://schemas.microsoft.com/office/drawing/2014/main" id="{29418974-4076-30C3-7F50-E63201558E68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8" name="7 Conector recto">
            <a:extLst>
              <a:ext uri="{FF2B5EF4-FFF2-40B4-BE49-F238E27FC236}">
                <a16:creationId xmlns:a16="http://schemas.microsoft.com/office/drawing/2014/main" id="{6B5C3B3D-96F7-705A-C182-D1BD8D4AC7C2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89" name="8 Conector recto">
            <a:extLst>
              <a:ext uri="{FF2B5EF4-FFF2-40B4-BE49-F238E27FC236}">
                <a16:creationId xmlns:a16="http://schemas.microsoft.com/office/drawing/2014/main" id="{525E6232-B122-9605-0B41-1FBA02AA34C6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0" name="9 Conector recto">
            <a:extLst>
              <a:ext uri="{FF2B5EF4-FFF2-40B4-BE49-F238E27FC236}">
                <a16:creationId xmlns:a16="http://schemas.microsoft.com/office/drawing/2014/main" id="{6A5B62FB-1949-3721-51B7-B69888AEC2A6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1086</xdr:row>
      <xdr:rowOff>152400</xdr:rowOff>
    </xdr:from>
    <xdr:to>
      <xdr:col>5</xdr:col>
      <xdr:colOff>426720</xdr:colOff>
      <xdr:row>1094</xdr:row>
      <xdr:rowOff>68580</xdr:rowOff>
    </xdr:to>
    <xdr:grpSp>
      <xdr:nvGrpSpPr>
        <xdr:cNvPr id="191" name="1 Grupo">
          <a:extLst>
            <a:ext uri="{FF2B5EF4-FFF2-40B4-BE49-F238E27FC236}">
              <a16:creationId xmlns:a16="http://schemas.microsoft.com/office/drawing/2014/main" id="{6A687314-375D-45E0-9142-238E9A7AAC72}"/>
            </a:ext>
          </a:extLst>
        </xdr:cNvPr>
        <xdr:cNvGrpSpPr/>
      </xdr:nvGrpSpPr>
      <xdr:grpSpPr>
        <a:xfrm>
          <a:off x="0" y="225798185"/>
          <a:ext cx="8533228" cy="1369841"/>
          <a:chOff x="565143" y="19421"/>
          <a:chExt cx="8059324" cy="863225"/>
        </a:xfrm>
      </xdr:grpSpPr>
      <xdr:sp macro="" textlink="">
        <xdr:nvSpPr>
          <xdr:cNvPr id="192" name="2 CuadroTexto">
            <a:extLst>
              <a:ext uri="{FF2B5EF4-FFF2-40B4-BE49-F238E27FC236}">
                <a16:creationId xmlns:a16="http://schemas.microsoft.com/office/drawing/2014/main" id="{02A80AAC-8FAF-DE8F-5732-A1646A8A684C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93" name="3 CuadroTexto">
            <a:extLst>
              <a:ext uri="{FF2B5EF4-FFF2-40B4-BE49-F238E27FC236}">
                <a16:creationId xmlns:a16="http://schemas.microsoft.com/office/drawing/2014/main" id="{9DAAED9B-E041-C82B-0925-641FF550594E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94" name="4 CuadroTexto">
            <a:extLst>
              <a:ext uri="{FF2B5EF4-FFF2-40B4-BE49-F238E27FC236}">
                <a16:creationId xmlns:a16="http://schemas.microsoft.com/office/drawing/2014/main" id="{1474E58B-1DD3-FE14-5729-15E71FFD4322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195" name="5 CuadroTexto">
            <a:extLst>
              <a:ext uri="{FF2B5EF4-FFF2-40B4-BE49-F238E27FC236}">
                <a16:creationId xmlns:a16="http://schemas.microsoft.com/office/drawing/2014/main" id="{B497C33B-52B9-0CB4-EC8C-086C511464FF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196" name="6 Conector recto">
            <a:extLst>
              <a:ext uri="{FF2B5EF4-FFF2-40B4-BE49-F238E27FC236}">
                <a16:creationId xmlns:a16="http://schemas.microsoft.com/office/drawing/2014/main" id="{E0A467A7-F230-8284-5A68-D48037E66755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7" name="7 Conector recto">
            <a:extLst>
              <a:ext uri="{FF2B5EF4-FFF2-40B4-BE49-F238E27FC236}">
                <a16:creationId xmlns:a16="http://schemas.microsoft.com/office/drawing/2014/main" id="{7BD5BF11-0100-5F22-4B79-9CF05A64DFD1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8" name="8 Conector recto">
            <a:extLst>
              <a:ext uri="{FF2B5EF4-FFF2-40B4-BE49-F238E27FC236}">
                <a16:creationId xmlns:a16="http://schemas.microsoft.com/office/drawing/2014/main" id="{5B6ED022-0B39-D039-F1A6-AA8951AC40F3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99" name="9 Conector recto">
            <a:extLst>
              <a:ext uri="{FF2B5EF4-FFF2-40B4-BE49-F238E27FC236}">
                <a16:creationId xmlns:a16="http://schemas.microsoft.com/office/drawing/2014/main" id="{C295786B-1FCE-E9F9-0F30-DFD70CB61847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1133</xdr:row>
      <xdr:rowOff>152400</xdr:rowOff>
    </xdr:from>
    <xdr:to>
      <xdr:col>3</xdr:col>
      <xdr:colOff>908539</xdr:colOff>
      <xdr:row>1141</xdr:row>
      <xdr:rowOff>68580</xdr:rowOff>
    </xdr:to>
    <xdr:grpSp>
      <xdr:nvGrpSpPr>
        <xdr:cNvPr id="200" name="1 Grupo">
          <a:extLst>
            <a:ext uri="{FF2B5EF4-FFF2-40B4-BE49-F238E27FC236}">
              <a16:creationId xmlns:a16="http://schemas.microsoft.com/office/drawing/2014/main" id="{F0A6F0FC-E55E-48A3-B4D2-DFA556DF5900}"/>
            </a:ext>
          </a:extLst>
        </xdr:cNvPr>
        <xdr:cNvGrpSpPr/>
      </xdr:nvGrpSpPr>
      <xdr:grpSpPr>
        <a:xfrm>
          <a:off x="0" y="235035969"/>
          <a:ext cx="6224954" cy="1369842"/>
          <a:chOff x="565143" y="19421"/>
          <a:chExt cx="8059324" cy="863225"/>
        </a:xfrm>
      </xdr:grpSpPr>
      <xdr:sp macro="" textlink="">
        <xdr:nvSpPr>
          <xdr:cNvPr id="201" name="2 CuadroTexto">
            <a:extLst>
              <a:ext uri="{FF2B5EF4-FFF2-40B4-BE49-F238E27FC236}">
                <a16:creationId xmlns:a16="http://schemas.microsoft.com/office/drawing/2014/main" id="{8B01B084-57EC-F66E-25A7-AD2DEDDE30E6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02" name="3 CuadroTexto">
            <a:extLst>
              <a:ext uri="{FF2B5EF4-FFF2-40B4-BE49-F238E27FC236}">
                <a16:creationId xmlns:a16="http://schemas.microsoft.com/office/drawing/2014/main" id="{E1E89F82-E295-AB2A-E56E-79B97A36289A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03" name="4 CuadroTexto">
            <a:extLst>
              <a:ext uri="{FF2B5EF4-FFF2-40B4-BE49-F238E27FC236}">
                <a16:creationId xmlns:a16="http://schemas.microsoft.com/office/drawing/2014/main" id="{6F3D55E1-5463-4D4B-4981-FA65631711CA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04" name="5 CuadroTexto">
            <a:extLst>
              <a:ext uri="{FF2B5EF4-FFF2-40B4-BE49-F238E27FC236}">
                <a16:creationId xmlns:a16="http://schemas.microsoft.com/office/drawing/2014/main" id="{51CC582B-BF3B-0F07-B49E-69411A8CD7A2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05" name="6 Conector recto">
            <a:extLst>
              <a:ext uri="{FF2B5EF4-FFF2-40B4-BE49-F238E27FC236}">
                <a16:creationId xmlns:a16="http://schemas.microsoft.com/office/drawing/2014/main" id="{4A2667A8-3B5B-CE01-0587-366C76CC4047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6" name="7 Conector recto">
            <a:extLst>
              <a:ext uri="{FF2B5EF4-FFF2-40B4-BE49-F238E27FC236}">
                <a16:creationId xmlns:a16="http://schemas.microsoft.com/office/drawing/2014/main" id="{E79E7A93-4389-F0C2-6AD3-D328C3D9C7B2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7" name="8 Conector recto">
            <a:extLst>
              <a:ext uri="{FF2B5EF4-FFF2-40B4-BE49-F238E27FC236}">
                <a16:creationId xmlns:a16="http://schemas.microsoft.com/office/drawing/2014/main" id="{09EBC13A-8AC8-BAD5-A3BB-328F74F87CBB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08" name="9 Conector recto">
            <a:extLst>
              <a:ext uri="{FF2B5EF4-FFF2-40B4-BE49-F238E27FC236}">
                <a16:creationId xmlns:a16="http://schemas.microsoft.com/office/drawing/2014/main" id="{3B683151-CEF5-0FE3-D1FA-708896C0A622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1166</xdr:row>
      <xdr:rowOff>152400</xdr:rowOff>
    </xdr:from>
    <xdr:to>
      <xdr:col>3</xdr:col>
      <xdr:colOff>1189893</xdr:colOff>
      <xdr:row>1174</xdr:row>
      <xdr:rowOff>68580</xdr:rowOff>
    </xdr:to>
    <xdr:grpSp>
      <xdr:nvGrpSpPr>
        <xdr:cNvPr id="218" name="1 Grupo">
          <a:extLst>
            <a:ext uri="{FF2B5EF4-FFF2-40B4-BE49-F238E27FC236}">
              <a16:creationId xmlns:a16="http://schemas.microsoft.com/office/drawing/2014/main" id="{AA0AA46A-7C20-4A63-BB2A-E327FE8CE688}"/>
            </a:ext>
          </a:extLst>
        </xdr:cNvPr>
        <xdr:cNvGrpSpPr/>
      </xdr:nvGrpSpPr>
      <xdr:grpSpPr>
        <a:xfrm>
          <a:off x="0" y="241671231"/>
          <a:ext cx="6506308" cy="1369841"/>
          <a:chOff x="565143" y="19421"/>
          <a:chExt cx="8059324" cy="863225"/>
        </a:xfrm>
      </xdr:grpSpPr>
      <xdr:sp macro="" textlink="">
        <xdr:nvSpPr>
          <xdr:cNvPr id="219" name="2 CuadroTexto">
            <a:extLst>
              <a:ext uri="{FF2B5EF4-FFF2-40B4-BE49-F238E27FC236}">
                <a16:creationId xmlns:a16="http://schemas.microsoft.com/office/drawing/2014/main" id="{7DB644D0-DAC4-F66D-6C82-A02881A6E458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0" name="3 CuadroTexto">
            <a:extLst>
              <a:ext uri="{FF2B5EF4-FFF2-40B4-BE49-F238E27FC236}">
                <a16:creationId xmlns:a16="http://schemas.microsoft.com/office/drawing/2014/main" id="{1C00CC5F-B577-EF16-5ED3-65936D18726A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1" name="4 CuadroTexto">
            <a:extLst>
              <a:ext uri="{FF2B5EF4-FFF2-40B4-BE49-F238E27FC236}">
                <a16:creationId xmlns:a16="http://schemas.microsoft.com/office/drawing/2014/main" id="{68F53366-B63F-16EA-963D-2ED5ACFA4047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2" name="5 CuadroTexto">
            <a:extLst>
              <a:ext uri="{FF2B5EF4-FFF2-40B4-BE49-F238E27FC236}">
                <a16:creationId xmlns:a16="http://schemas.microsoft.com/office/drawing/2014/main" id="{91C6A4CF-9DC7-EDB4-0121-587F82B9DBCC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23" name="6 Conector recto">
            <a:extLst>
              <a:ext uri="{FF2B5EF4-FFF2-40B4-BE49-F238E27FC236}">
                <a16:creationId xmlns:a16="http://schemas.microsoft.com/office/drawing/2014/main" id="{0AEEEEB1-5FE7-EEB1-4471-677C442A6B4D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4" name="7 Conector recto">
            <a:extLst>
              <a:ext uri="{FF2B5EF4-FFF2-40B4-BE49-F238E27FC236}">
                <a16:creationId xmlns:a16="http://schemas.microsoft.com/office/drawing/2014/main" id="{E2B2875C-C69B-F46F-E20E-841B32C4463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5" name="8 Conector recto">
            <a:extLst>
              <a:ext uri="{FF2B5EF4-FFF2-40B4-BE49-F238E27FC236}">
                <a16:creationId xmlns:a16="http://schemas.microsoft.com/office/drawing/2014/main" id="{02DDEEA5-88ED-8968-F5E7-E78BB614C960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26" name="9 Conector recto">
            <a:extLst>
              <a:ext uri="{FF2B5EF4-FFF2-40B4-BE49-F238E27FC236}">
                <a16:creationId xmlns:a16="http://schemas.microsoft.com/office/drawing/2014/main" id="{65BF0AF0-FDC5-3DA7-7CF7-0D12AB4178F1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1208</xdr:row>
      <xdr:rowOff>152401</xdr:rowOff>
    </xdr:from>
    <xdr:to>
      <xdr:col>3</xdr:col>
      <xdr:colOff>1260231</xdr:colOff>
      <xdr:row>1215</xdr:row>
      <xdr:rowOff>46894</xdr:rowOff>
    </xdr:to>
    <xdr:grpSp>
      <xdr:nvGrpSpPr>
        <xdr:cNvPr id="227" name="1 Grupo">
          <a:extLst>
            <a:ext uri="{FF2B5EF4-FFF2-40B4-BE49-F238E27FC236}">
              <a16:creationId xmlns:a16="http://schemas.microsoft.com/office/drawing/2014/main" id="{E510482B-9142-45BF-B34C-69B8673BC304}"/>
            </a:ext>
          </a:extLst>
        </xdr:cNvPr>
        <xdr:cNvGrpSpPr/>
      </xdr:nvGrpSpPr>
      <xdr:grpSpPr>
        <a:xfrm>
          <a:off x="0" y="250715586"/>
          <a:ext cx="6576646" cy="1166446"/>
          <a:chOff x="565143" y="19421"/>
          <a:chExt cx="8059324" cy="863225"/>
        </a:xfrm>
      </xdr:grpSpPr>
      <xdr:sp macro="" textlink="">
        <xdr:nvSpPr>
          <xdr:cNvPr id="228" name="2 CuadroTexto">
            <a:extLst>
              <a:ext uri="{FF2B5EF4-FFF2-40B4-BE49-F238E27FC236}">
                <a16:creationId xmlns:a16="http://schemas.microsoft.com/office/drawing/2014/main" id="{452F69BA-1EBC-F3B8-6F06-6C4FBAE8588B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29" name="3 CuadroTexto">
            <a:extLst>
              <a:ext uri="{FF2B5EF4-FFF2-40B4-BE49-F238E27FC236}">
                <a16:creationId xmlns:a16="http://schemas.microsoft.com/office/drawing/2014/main" id="{7B660989-56C1-B798-7D8B-8C7CC885721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0" name="4 CuadroTexto">
            <a:extLst>
              <a:ext uri="{FF2B5EF4-FFF2-40B4-BE49-F238E27FC236}">
                <a16:creationId xmlns:a16="http://schemas.microsoft.com/office/drawing/2014/main" id="{244099B0-9485-9FA8-A73F-EBEE907F00B1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1" name="5 CuadroTexto">
            <a:extLst>
              <a:ext uri="{FF2B5EF4-FFF2-40B4-BE49-F238E27FC236}">
                <a16:creationId xmlns:a16="http://schemas.microsoft.com/office/drawing/2014/main" id="{FE5E9AF4-5ED0-39B9-2FB6-35B5C33F293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32" name="6 Conector recto">
            <a:extLst>
              <a:ext uri="{FF2B5EF4-FFF2-40B4-BE49-F238E27FC236}">
                <a16:creationId xmlns:a16="http://schemas.microsoft.com/office/drawing/2014/main" id="{4CEADAFC-0416-2737-DA72-F41B207D38F1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3" name="7 Conector recto">
            <a:extLst>
              <a:ext uri="{FF2B5EF4-FFF2-40B4-BE49-F238E27FC236}">
                <a16:creationId xmlns:a16="http://schemas.microsoft.com/office/drawing/2014/main" id="{841BDBEB-43CE-4B3F-BCCC-FCAA960ED52D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4" name="8 Conector recto">
            <a:extLst>
              <a:ext uri="{FF2B5EF4-FFF2-40B4-BE49-F238E27FC236}">
                <a16:creationId xmlns:a16="http://schemas.microsoft.com/office/drawing/2014/main" id="{369DDC0D-D297-2778-9F39-C52D28120831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35" name="9 Conector recto">
            <a:extLst>
              <a:ext uri="{FF2B5EF4-FFF2-40B4-BE49-F238E27FC236}">
                <a16:creationId xmlns:a16="http://schemas.microsoft.com/office/drawing/2014/main" id="{6217BB70-B682-7E6A-6CCF-F73321510005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1249</xdr:row>
      <xdr:rowOff>152400</xdr:rowOff>
    </xdr:from>
    <xdr:to>
      <xdr:col>3</xdr:col>
      <xdr:colOff>931985</xdr:colOff>
      <xdr:row>1256</xdr:row>
      <xdr:rowOff>11723</xdr:rowOff>
    </xdr:to>
    <xdr:grpSp>
      <xdr:nvGrpSpPr>
        <xdr:cNvPr id="236" name="1 Grupo">
          <a:extLst>
            <a:ext uri="{FF2B5EF4-FFF2-40B4-BE49-F238E27FC236}">
              <a16:creationId xmlns:a16="http://schemas.microsoft.com/office/drawing/2014/main" id="{A81AEE9C-7136-4917-8CD9-7AAC3AF20EF5}"/>
            </a:ext>
          </a:extLst>
        </xdr:cNvPr>
        <xdr:cNvGrpSpPr/>
      </xdr:nvGrpSpPr>
      <xdr:grpSpPr>
        <a:xfrm>
          <a:off x="0" y="258798646"/>
          <a:ext cx="6248400" cy="1131277"/>
          <a:chOff x="565143" y="19421"/>
          <a:chExt cx="8059324" cy="863225"/>
        </a:xfrm>
      </xdr:grpSpPr>
      <xdr:sp macro="" textlink="">
        <xdr:nvSpPr>
          <xdr:cNvPr id="237" name="2 CuadroTexto">
            <a:extLst>
              <a:ext uri="{FF2B5EF4-FFF2-40B4-BE49-F238E27FC236}">
                <a16:creationId xmlns:a16="http://schemas.microsoft.com/office/drawing/2014/main" id="{91D8B615-6B62-6847-BA65-D9D057E42C3F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8" name="3 CuadroTexto">
            <a:extLst>
              <a:ext uri="{FF2B5EF4-FFF2-40B4-BE49-F238E27FC236}">
                <a16:creationId xmlns:a16="http://schemas.microsoft.com/office/drawing/2014/main" id="{792CC47C-04B9-A987-2A89-A13365265EE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39" name="4 CuadroTexto">
            <a:extLst>
              <a:ext uri="{FF2B5EF4-FFF2-40B4-BE49-F238E27FC236}">
                <a16:creationId xmlns:a16="http://schemas.microsoft.com/office/drawing/2014/main" id="{397BAFA1-1399-1931-95F6-DAE87567D1BA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0" name="5 CuadroTexto">
            <a:extLst>
              <a:ext uri="{FF2B5EF4-FFF2-40B4-BE49-F238E27FC236}">
                <a16:creationId xmlns:a16="http://schemas.microsoft.com/office/drawing/2014/main" id="{53855C5D-73D1-9167-670E-0C3F5F5B476C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41" name="6 Conector recto">
            <a:extLst>
              <a:ext uri="{FF2B5EF4-FFF2-40B4-BE49-F238E27FC236}">
                <a16:creationId xmlns:a16="http://schemas.microsoft.com/office/drawing/2014/main" id="{6C1E3C98-6D39-4F54-D51E-6D715E8A141F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2" name="7 Conector recto">
            <a:extLst>
              <a:ext uri="{FF2B5EF4-FFF2-40B4-BE49-F238E27FC236}">
                <a16:creationId xmlns:a16="http://schemas.microsoft.com/office/drawing/2014/main" id="{7F2920D4-1721-47D2-A66E-A85528F2DB81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3" name="8 Conector recto">
            <a:extLst>
              <a:ext uri="{FF2B5EF4-FFF2-40B4-BE49-F238E27FC236}">
                <a16:creationId xmlns:a16="http://schemas.microsoft.com/office/drawing/2014/main" id="{E9329121-BDC4-FD2E-085F-D06FBF01E34E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44" name="9 Conector recto">
            <a:extLst>
              <a:ext uri="{FF2B5EF4-FFF2-40B4-BE49-F238E27FC236}">
                <a16:creationId xmlns:a16="http://schemas.microsoft.com/office/drawing/2014/main" id="{D925BD91-7B0C-02E2-C24A-00EF0EC7713E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1279</xdr:row>
      <xdr:rowOff>152400</xdr:rowOff>
    </xdr:from>
    <xdr:to>
      <xdr:col>3</xdr:col>
      <xdr:colOff>914400</xdr:colOff>
      <xdr:row>1286</xdr:row>
      <xdr:rowOff>158262</xdr:rowOff>
    </xdr:to>
    <xdr:grpSp>
      <xdr:nvGrpSpPr>
        <xdr:cNvPr id="245" name="1 Grupo">
          <a:extLst>
            <a:ext uri="{FF2B5EF4-FFF2-40B4-BE49-F238E27FC236}">
              <a16:creationId xmlns:a16="http://schemas.microsoft.com/office/drawing/2014/main" id="{3201107F-D5A3-4F10-9699-E3FE146C7006}"/>
            </a:ext>
          </a:extLst>
        </xdr:cNvPr>
        <xdr:cNvGrpSpPr/>
      </xdr:nvGrpSpPr>
      <xdr:grpSpPr>
        <a:xfrm>
          <a:off x="0" y="265275646"/>
          <a:ext cx="6230815" cy="1277816"/>
          <a:chOff x="565143" y="19421"/>
          <a:chExt cx="8059324" cy="863225"/>
        </a:xfrm>
      </xdr:grpSpPr>
      <xdr:sp macro="" textlink="">
        <xdr:nvSpPr>
          <xdr:cNvPr id="246" name="2 CuadroTexto">
            <a:extLst>
              <a:ext uri="{FF2B5EF4-FFF2-40B4-BE49-F238E27FC236}">
                <a16:creationId xmlns:a16="http://schemas.microsoft.com/office/drawing/2014/main" id="{86482D4C-C659-6A48-B6A1-CAF2F19FA84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7" name="3 CuadroTexto">
            <a:extLst>
              <a:ext uri="{FF2B5EF4-FFF2-40B4-BE49-F238E27FC236}">
                <a16:creationId xmlns:a16="http://schemas.microsoft.com/office/drawing/2014/main" id="{74051F37-88C1-6C60-7DB4-01253F78A080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8" name="4 CuadroTexto">
            <a:extLst>
              <a:ext uri="{FF2B5EF4-FFF2-40B4-BE49-F238E27FC236}">
                <a16:creationId xmlns:a16="http://schemas.microsoft.com/office/drawing/2014/main" id="{6EC6F287-6FB9-DF1E-3312-441D69F86DF6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49" name="5 CuadroTexto">
            <a:extLst>
              <a:ext uri="{FF2B5EF4-FFF2-40B4-BE49-F238E27FC236}">
                <a16:creationId xmlns:a16="http://schemas.microsoft.com/office/drawing/2014/main" id="{8249B64F-8AC5-672F-4D12-126A7DEF0FF3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0" name="6 Conector recto">
            <a:extLst>
              <a:ext uri="{FF2B5EF4-FFF2-40B4-BE49-F238E27FC236}">
                <a16:creationId xmlns:a16="http://schemas.microsoft.com/office/drawing/2014/main" id="{44D6AC8F-B4E5-DC3F-5874-67D60A5509A4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1" name="7 Conector recto">
            <a:extLst>
              <a:ext uri="{FF2B5EF4-FFF2-40B4-BE49-F238E27FC236}">
                <a16:creationId xmlns:a16="http://schemas.microsoft.com/office/drawing/2014/main" id="{DAB372D4-4941-0CB1-2C0D-40828EFE0EE3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2" name="8 Conector recto">
            <a:extLst>
              <a:ext uri="{FF2B5EF4-FFF2-40B4-BE49-F238E27FC236}">
                <a16:creationId xmlns:a16="http://schemas.microsoft.com/office/drawing/2014/main" id="{748EE990-0BCC-8521-A462-23A91EA14BF5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53" name="9 Conector recto">
            <a:extLst>
              <a:ext uri="{FF2B5EF4-FFF2-40B4-BE49-F238E27FC236}">
                <a16:creationId xmlns:a16="http://schemas.microsoft.com/office/drawing/2014/main" id="{10F8F08D-3DBD-A454-9582-F15669F3C403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1307</xdr:row>
      <xdr:rowOff>152400</xdr:rowOff>
    </xdr:from>
    <xdr:to>
      <xdr:col>3</xdr:col>
      <xdr:colOff>1201616</xdr:colOff>
      <xdr:row>1315</xdr:row>
      <xdr:rowOff>11723</xdr:rowOff>
    </xdr:to>
    <xdr:grpSp>
      <xdr:nvGrpSpPr>
        <xdr:cNvPr id="254" name="1 Grupo">
          <a:extLst>
            <a:ext uri="{FF2B5EF4-FFF2-40B4-BE49-F238E27FC236}">
              <a16:creationId xmlns:a16="http://schemas.microsoft.com/office/drawing/2014/main" id="{EEC13FA2-A474-45A4-8CF9-7F550117A533}"/>
            </a:ext>
          </a:extLst>
        </xdr:cNvPr>
        <xdr:cNvGrpSpPr/>
      </xdr:nvGrpSpPr>
      <xdr:grpSpPr>
        <a:xfrm>
          <a:off x="0" y="271266138"/>
          <a:ext cx="6518031" cy="1312985"/>
          <a:chOff x="565143" y="19421"/>
          <a:chExt cx="8059324" cy="863225"/>
        </a:xfrm>
      </xdr:grpSpPr>
      <xdr:sp macro="" textlink="">
        <xdr:nvSpPr>
          <xdr:cNvPr id="255" name="2 CuadroTexto">
            <a:extLst>
              <a:ext uri="{FF2B5EF4-FFF2-40B4-BE49-F238E27FC236}">
                <a16:creationId xmlns:a16="http://schemas.microsoft.com/office/drawing/2014/main" id="{2B9A3EAD-54AF-FF3B-0625-F957A21538FA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56" name="3 CuadroTexto">
            <a:extLst>
              <a:ext uri="{FF2B5EF4-FFF2-40B4-BE49-F238E27FC236}">
                <a16:creationId xmlns:a16="http://schemas.microsoft.com/office/drawing/2014/main" id="{72F74EC4-4FC9-7C71-9746-ACD9572C99B9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57" name="4 CuadroTexto">
            <a:extLst>
              <a:ext uri="{FF2B5EF4-FFF2-40B4-BE49-F238E27FC236}">
                <a16:creationId xmlns:a16="http://schemas.microsoft.com/office/drawing/2014/main" id="{B635D703-A80C-A9D9-9AAA-53663357094C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58" name="5 CuadroTexto">
            <a:extLst>
              <a:ext uri="{FF2B5EF4-FFF2-40B4-BE49-F238E27FC236}">
                <a16:creationId xmlns:a16="http://schemas.microsoft.com/office/drawing/2014/main" id="{E8BAB4D0-AEE9-D67A-5E8B-38A47BBB4314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59" name="6 Conector recto">
            <a:extLst>
              <a:ext uri="{FF2B5EF4-FFF2-40B4-BE49-F238E27FC236}">
                <a16:creationId xmlns:a16="http://schemas.microsoft.com/office/drawing/2014/main" id="{141A1978-B479-1BC8-0AF0-7FC7A95173EF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0" name="7 Conector recto">
            <a:extLst>
              <a:ext uri="{FF2B5EF4-FFF2-40B4-BE49-F238E27FC236}">
                <a16:creationId xmlns:a16="http://schemas.microsoft.com/office/drawing/2014/main" id="{1F6C854A-CD8E-8372-2A9D-F4D47C648321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1" name="8 Conector recto">
            <a:extLst>
              <a:ext uri="{FF2B5EF4-FFF2-40B4-BE49-F238E27FC236}">
                <a16:creationId xmlns:a16="http://schemas.microsoft.com/office/drawing/2014/main" id="{0F655CFB-C615-C536-FB6F-4931697A3952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2" name="9 Conector recto">
            <a:extLst>
              <a:ext uri="{FF2B5EF4-FFF2-40B4-BE49-F238E27FC236}">
                <a16:creationId xmlns:a16="http://schemas.microsoft.com/office/drawing/2014/main" id="{7EA2978F-D391-3951-7B6E-4D879B42B991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1338</xdr:row>
      <xdr:rowOff>152400</xdr:rowOff>
    </xdr:from>
    <xdr:to>
      <xdr:col>4</xdr:col>
      <xdr:colOff>1096106</xdr:colOff>
      <xdr:row>1347</xdr:row>
      <xdr:rowOff>0</xdr:rowOff>
    </xdr:to>
    <xdr:grpSp>
      <xdr:nvGrpSpPr>
        <xdr:cNvPr id="263" name="1 Grupo">
          <a:extLst>
            <a:ext uri="{FF2B5EF4-FFF2-40B4-BE49-F238E27FC236}">
              <a16:creationId xmlns:a16="http://schemas.microsoft.com/office/drawing/2014/main" id="{6359D9F3-AF39-401E-AF98-BAD7604D80D8}"/>
            </a:ext>
          </a:extLst>
        </xdr:cNvPr>
        <xdr:cNvGrpSpPr/>
      </xdr:nvGrpSpPr>
      <xdr:grpSpPr>
        <a:xfrm>
          <a:off x="0" y="278335154"/>
          <a:ext cx="7807568" cy="1482969"/>
          <a:chOff x="565143" y="19421"/>
          <a:chExt cx="8059324" cy="863225"/>
        </a:xfrm>
      </xdr:grpSpPr>
      <xdr:sp macro="" textlink="">
        <xdr:nvSpPr>
          <xdr:cNvPr id="264" name="2 CuadroTexto">
            <a:extLst>
              <a:ext uri="{FF2B5EF4-FFF2-40B4-BE49-F238E27FC236}">
                <a16:creationId xmlns:a16="http://schemas.microsoft.com/office/drawing/2014/main" id="{CAC10E54-1257-F35C-E409-DB7B22634B62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65" name="3 CuadroTexto">
            <a:extLst>
              <a:ext uri="{FF2B5EF4-FFF2-40B4-BE49-F238E27FC236}">
                <a16:creationId xmlns:a16="http://schemas.microsoft.com/office/drawing/2014/main" id="{81C97C2C-1F23-D4CF-6EB3-FD75157BE2A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66" name="4 CuadroTexto">
            <a:extLst>
              <a:ext uri="{FF2B5EF4-FFF2-40B4-BE49-F238E27FC236}">
                <a16:creationId xmlns:a16="http://schemas.microsoft.com/office/drawing/2014/main" id="{9D8DB9C6-20C5-4CDA-6E8E-73D26273BB64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67" name="5 CuadroTexto">
            <a:extLst>
              <a:ext uri="{FF2B5EF4-FFF2-40B4-BE49-F238E27FC236}">
                <a16:creationId xmlns:a16="http://schemas.microsoft.com/office/drawing/2014/main" id="{C7B28817-B216-5063-80BC-C4B554A315E1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68" name="6 Conector recto">
            <a:extLst>
              <a:ext uri="{FF2B5EF4-FFF2-40B4-BE49-F238E27FC236}">
                <a16:creationId xmlns:a16="http://schemas.microsoft.com/office/drawing/2014/main" id="{62B1E8E8-D201-3BCD-11DE-6D331F2A6481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69" name="7 Conector recto">
            <a:extLst>
              <a:ext uri="{FF2B5EF4-FFF2-40B4-BE49-F238E27FC236}">
                <a16:creationId xmlns:a16="http://schemas.microsoft.com/office/drawing/2014/main" id="{C1F2DA3E-00B2-8113-CE24-459ECA43252D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0" name="8 Conector recto">
            <a:extLst>
              <a:ext uri="{FF2B5EF4-FFF2-40B4-BE49-F238E27FC236}">
                <a16:creationId xmlns:a16="http://schemas.microsoft.com/office/drawing/2014/main" id="{D8542FCE-4A51-2F57-4357-E92CBD112192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1" name="9 Conector recto">
            <a:extLst>
              <a:ext uri="{FF2B5EF4-FFF2-40B4-BE49-F238E27FC236}">
                <a16:creationId xmlns:a16="http://schemas.microsoft.com/office/drawing/2014/main" id="{A2740B61-28AB-C365-D6E3-3924B4371428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1379</xdr:row>
      <xdr:rowOff>152401</xdr:rowOff>
    </xdr:from>
    <xdr:to>
      <xdr:col>4</xdr:col>
      <xdr:colOff>1125415</xdr:colOff>
      <xdr:row>1386</xdr:row>
      <xdr:rowOff>175848</xdr:rowOff>
    </xdr:to>
    <xdr:grpSp>
      <xdr:nvGrpSpPr>
        <xdr:cNvPr id="272" name="1 Grupo">
          <a:extLst>
            <a:ext uri="{FF2B5EF4-FFF2-40B4-BE49-F238E27FC236}">
              <a16:creationId xmlns:a16="http://schemas.microsoft.com/office/drawing/2014/main" id="{D3090BAF-8C61-4C58-9382-2E136F3187DE}"/>
            </a:ext>
          </a:extLst>
        </xdr:cNvPr>
        <xdr:cNvGrpSpPr/>
      </xdr:nvGrpSpPr>
      <xdr:grpSpPr>
        <a:xfrm>
          <a:off x="0" y="286975063"/>
          <a:ext cx="7836877" cy="1295400"/>
          <a:chOff x="565143" y="19421"/>
          <a:chExt cx="8059324" cy="863225"/>
        </a:xfrm>
      </xdr:grpSpPr>
      <xdr:sp macro="" textlink="">
        <xdr:nvSpPr>
          <xdr:cNvPr id="273" name="2 CuadroTexto">
            <a:extLst>
              <a:ext uri="{FF2B5EF4-FFF2-40B4-BE49-F238E27FC236}">
                <a16:creationId xmlns:a16="http://schemas.microsoft.com/office/drawing/2014/main" id="{7847135C-A5D3-49E7-11F3-930B9515EF10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74" name="3 CuadroTexto">
            <a:extLst>
              <a:ext uri="{FF2B5EF4-FFF2-40B4-BE49-F238E27FC236}">
                <a16:creationId xmlns:a16="http://schemas.microsoft.com/office/drawing/2014/main" id="{A69D6681-FF6E-FB8D-E17B-3E5E1D6C9AB1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75" name="4 CuadroTexto">
            <a:extLst>
              <a:ext uri="{FF2B5EF4-FFF2-40B4-BE49-F238E27FC236}">
                <a16:creationId xmlns:a16="http://schemas.microsoft.com/office/drawing/2014/main" id="{ED52DA42-A2F1-8FE9-36C1-D5480147034E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76" name="5 CuadroTexto">
            <a:extLst>
              <a:ext uri="{FF2B5EF4-FFF2-40B4-BE49-F238E27FC236}">
                <a16:creationId xmlns:a16="http://schemas.microsoft.com/office/drawing/2014/main" id="{18DE6268-5338-C214-8061-08E7B5D94A86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77" name="6 Conector recto">
            <a:extLst>
              <a:ext uri="{FF2B5EF4-FFF2-40B4-BE49-F238E27FC236}">
                <a16:creationId xmlns:a16="http://schemas.microsoft.com/office/drawing/2014/main" id="{48B0DE49-5582-DCC3-77B0-11EDDDB007E9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8" name="7 Conector recto">
            <a:extLst>
              <a:ext uri="{FF2B5EF4-FFF2-40B4-BE49-F238E27FC236}">
                <a16:creationId xmlns:a16="http://schemas.microsoft.com/office/drawing/2014/main" id="{41379D02-3530-835C-39B1-BFE38E40B9F7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79" name="8 Conector recto">
            <a:extLst>
              <a:ext uri="{FF2B5EF4-FFF2-40B4-BE49-F238E27FC236}">
                <a16:creationId xmlns:a16="http://schemas.microsoft.com/office/drawing/2014/main" id="{612BEB37-D153-51D6-F840-E8B66EEAC317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0" name="9 Conector recto">
            <a:extLst>
              <a:ext uri="{FF2B5EF4-FFF2-40B4-BE49-F238E27FC236}">
                <a16:creationId xmlns:a16="http://schemas.microsoft.com/office/drawing/2014/main" id="{D88D8E44-00EF-77CA-3C37-3833DC699367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1437</xdr:row>
      <xdr:rowOff>152400</xdr:rowOff>
    </xdr:from>
    <xdr:to>
      <xdr:col>5</xdr:col>
      <xdr:colOff>426720</xdr:colOff>
      <xdr:row>1445</xdr:row>
      <xdr:rowOff>68580</xdr:rowOff>
    </xdr:to>
    <xdr:grpSp>
      <xdr:nvGrpSpPr>
        <xdr:cNvPr id="281" name="1 Grupo">
          <a:extLst>
            <a:ext uri="{FF2B5EF4-FFF2-40B4-BE49-F238E27FC236}">
              <a16:creationId xmlns:a16="http://schemas.microsoft.com/office/drawing/2014/main" id="{A7971F37-CFE7-4446-88DA-7AFA4305DAB3}"/>
            </a:ext>
          </a:extLst>
        </xdr:cNvPr>
        <xdr:cNvGrpSpPr/>
      </xdr:nvGrpSpPr>
      <xdr:grpSpPr>
        <a:xfrm>
          <a:off x="0" y="298475400"/>
          <a:ext cx="8533228" cy="1369842"/>
          <a:chOff x="565143" y="19421"/>
          <a:chExt cx="8059324" cy="863225"/>
        </a:xfrm>
      </xdr:grpSpPr>
      <xdr:sp macro="" textlink="">
        <xdr:nvSpPr>
          <xdr:cNvPr id="282" name="2 CuadroTexto">
            <a:extLst>
              <a:ext uri="{FF2B5EF4-FFF2-40B4-BE49-F238E27FC236}">
                <a16:creationId xmlns:a16="http://schemas.microsoft.com/office/drawing/2014/main" id="{59696650-A084-8193-B119-113A86ABDF39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83" name="3 CuadroTexto">
            <a:extLst>
              <a:ext uri="{FF2B5EF4-FFF2-40B4-BE49-F238E27FC236}">
                <a16:creationId xmlns:a16="http://schemas.microsoft.com/office/drawing/2014/main" id="{96D2035E-9C77-C50A-E817-2D12FF058258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84" name="4 CuadroTexto">
            <a:extLst>
              <a:ext uri="{FF2B5EF4-FFF2-40B4-BE49-F238E27FC236}">
                <a16:creationId xmlns:a16="http://schemas.microsoft.com/office/drawing/2014/main" id="{67C2D7B3-9384-8C5A-EA74-DD98DFE2730F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85" name="5 CuadroTexto">
            <a:extLst>
              <a:ext uri="{FF2B5EF4-FFF2-40B4-BE49-F238E27FC236}">
                <a16:creationId xmlns:a16="http://schemas.microsoft.com/office/drawing/2014/main" id="{E6E0DB4A-D025-1E1D-D3FD-8ABB82A3F6DC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86" name="6 Conector recto">
            <a:extLst>
              <a:ext uri="{FF2B5EF4-FFF2-40B4-BE49-F238E27FC236}">
                <a16:creationId xmlns:a16="http://schemas.microsoft.com/office/drawing/2014/main" id="{84709325-8DC4-4408-6C70-9CCD75344CD6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7" name="7 Conector recto">
            <a:extLst>
              <a:ext uri="{FF2B5EF4-FFF2-40B4-BE49-F238E27FC236}">
                <a16:creationId xmlns:a16="http://schemas.microsoft.com/office/drawing/2014/main" id="{3BEAEC04-6359-9D49-B644-998121F5388D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8" name="8 Conector recto">
            <a:extLst>
              <a:ext uri="{FF2B5EF4-FFF2-40B4-BE49-F238E27FC236}">
                <a16:creationId xmlns:a16="http://schemas.microsoft.com/office/drawing/2014/main" id="{0BEC4088-91BB-45A8-B7FE-0166D2B1E984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89" name="9 Conector recto">
            <a:extLst>
              <a:ext uri="{FF2B5EF4-FFF2-40B4-BE49-F238E27FC236}">
                <a16:creationId xmlns:a16="http://schemas.microsoft.com/office/drawing/2014/main" id="{3B3A1F84-54AB-2472-61EB-0405BF7CDC1A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1550</xdr:row>
      <xdr:rowOff>152400</xdr:rowOff>
    </xdr:from>
    <xdr:to>
      <xdr:col>4</xdr:col>
      <xdr:colOff>1184030</xdr:colOff>
      <xdr:row>1558</xdr:row>
      <xdr:rowOff>93785</xdr:rowOff>
    </xdr:to>
    <xdr:grpSp>
      <xdr:nvGrpSpPr>
        <xdr:cNvPr id="290" name="1 Grupo">
          <a:extLst>
            <a:ext uri="{FF2B5EF4-FFF2-40B4-BE49-F238E27FC236}">
              <a16:creationId xmlns:a16="http://schemas.microsoft.com/office/drawing/2014/main" id="{E9C12006-918E-414A-9500-D489C97B06E9}"/>
            </a:ext>
          </a:extLst>
        </xdr:cNvPr>
        <xdr:cNvGrpSpPr/>
      </xdr:nvGrpSpPr>
      <xdr:grpSpPr>
        <a:xfrm>
          <a:off x="0" y="321241615"/>
          <a:ext cx="7895492" cy="1395047"/>
          <a:chOff x="565143" y="19421"/>
          <a:chExt cx="8059324" cy="863225"/>
        </a:xfrm>
      </xdr:grpSpPr>
      <xdr:sp macro="" textlink="">
        <xdr:nvSpPr>
          <xdr:cNvPr id="291" name="2 CuadroTexto">
            <a:extLst>
              <a:ext uri="{FF2B5EF4-FFF2-40B4-BE49-F238E27FC236}">
                <a16:creationId xmlns:a16="http://schemas.microsoft.com/office/drawing/2014/main" id="{32EB33F9-ACD8-6ABE-5380-34B884D672D5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92" name="3 CuadroTexto">
            <a:extLst>
              <a:ext uri="{FF2B5EF4-FFF2-40B4-BE49-F238E27FC236}">
                <a16:creationId xmlns:a16="http://schemas.microsoft.com/office/drawing/2014/main" id="{6AD39F7C-EBF3-BDC2-76FC-B5989DD9B07D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93" name="4 CuadroTexto">
            <a:extLst>
              <a:ext uri="{FF2B5EF4-FFF2-40B4-BE49-F238E27FC236}">
                <a16:creationId xmlns:a16="http://schemas.microsoft.com/office/drawing/2014/main" id="{5A646E2E-3935-962B-7263-8487324ADDBD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294" name="5 CuadroTexto">
            <a:extLst>
              <a:ext uri="{FF2B5EF4-FFF2-40B4-BE49-F238E27FC236}">
                <a16:creationId xmlns:a16="http://schemas.microsoft.com/office/drawing/2014/main" id="{16C500D1-20AE-A9B0-4628-E16524D98BF7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295" name="6 Conector recto">
            <a:extLst>
              <a:ext uri="{FF2B5EF4-FFF2-40B4-BE49-F238E27FC236}">
                <a16:creationId xmlns:a16="http://schemas.microsoft.com/office/drawing/2014/main" id="{CEFBCB8E-D1FA-4442-9F91-8E507F93D0AE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6" name="7 Conector recto">
            <a:extLst>
              <a:ext uri="{FF2B5EF4-FFF2-40B4-BE49-F238E27FC236}">
                <a16:creationId xmlns:a16="http://schemas.microsoft.com/office/drawing/2014/main" id="{F762615B-D954-5A0D-A2D6-28B2095FF6C8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7" name="8 Conector recto">
            <a:extLst>
              <a:ext uri="{FF2B5EF4-FFF2-40B4-BE49-F238E27FC236}">
                <a16:creationId xmlns:a16="http://schemas.microsoft.com/office/drawing/2014/main" id="{4C46248F-9F2E-C7F0-7F46-608AD0306215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298" name="9 Conector recto">
            <a:extLst>
              <a:ext uri="{FF2B5EF4-FFF2-40B4-BE49-F238E27FC236}">
                <a16:creationId xmlns:a16="http://schemas.microsoft.com/office/drawing/2014/main" id="{86BADAD3-EB46-EBEA-E559-30569AEC7934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1477</xdr:row>
      <xdr:rowOff>152400</xdr:rowOff>
    </xdr:from>
    <xdr:to>
      <xdr:col>4</xdr:col>
      <xdr:colOff>1184030</xdr:colOff>
      <xdr:row>1485</xdr:row>
      <xdr:rowOff>93785</xdr:rowOff>
    </xdr:to>
    <xdr:grpSp>
      <xdr:nvGrpSpPr>
        <xdr:cNvPr id="308" name="1 Grupo">
          <a:extLst>
            <a:ext uri="{FF2B5EF4-FFF2-40B4-BE49-F238E27FC236}">
              <a16:creationId xmlns:a16="http://schemas.microsoft.com/office/drawing/2014/main" id="{328A9266-79D2-4308-BC92-1C9D1B4761D8}"/>
            </a:ext>
          </a:extLst>
        </xdr:cNvPr>
        <xdr:cNvGrpSpPr/>
      </xdr:nvGrpSpPr>
      <xdr:grpSpPr>
        <a:xfrm>
          <a:off x="0" y="306810508"/>
          <a:ext cx="7895492" cy="1395046"/>
          <a:chOff x="565143" y="19421"/>
          <a:chExt cx="8059324" cy="863225"/>
        </a:xfrm>
      </xdr:grpSpPr>
      <xdr:sp macro="" textlink="">
        <xdr:nvSpPr>
          <xdr:cNvPr id="309" name="2 CuadroTexto">
            <a:extLst>
              <a:ext uri="{FF2B5EF4-FFF2-40B4-BE49-F238E27FC236}">
                <a16:creationId xmlns:a16="http://schemas.microsoft.com/office/drawing/2014/main" id="{5396230C-0E5E-5B03-B82C-25C3FA386417}"/>
              </a:ext>
            </a:extLst>
          </xdr:cNvPr>
          <xdr:cNvSpPr txBox="1"/>
        </xdr:nvSpPr>
        <xdr:spPr>
          <a:xfrm>
            <a:off x="2423896" y="733692"/>
            <a:ext cx="3930339" cy="1489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DRA.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BRIANDA ESTEFANÍA SOSA VEGA</a:t>
            </a: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Comisionado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de Hacienda</a:t>
            </a:r>
            <a:r>
              <a:rPr lang="es-MX" sz="100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/ Salud</a:t>
            </a:r>
            <a:r>
              <a:rPr lang="es-MX" sz="1000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Púlbica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0" name="3 CuadroTexto">
            <a:extLst>
              <a:ext uri="{FF2B5EF4-FFF2-40B4-BE49-F238E27FC236}">
                <a16:creationId xmlns:a16="http://schemas.microsoft.com/office/drawing/2014/main" id="{AD94035D-F2B2-C298-CCA9-6D9088F42E12}"/>
              </a:ext>
            </a:extLst>
          </xdr:cNvPr>
          <xdr:cNvSpPr txBox="1"/>
        </xdr:nvSpPr>
        <xdr:spPr>
          <a:xfrm>
            <a:off x="2902280" y="25040"/>
            <a:ext cx="3281688" cy="3019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ING.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MARIO ALBERTO LÓPEZ GÁMEZ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Presidente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</a:t>
            </a:r>
            <a:r>
              <a:rPr lang="es-MX" sz="1000" b="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Municipal</a:t>
            </a:r>
            <a:endParaRPr lang="es-MX" sz="1000" b="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1" name="4 CuadroTexto">
            <a:extLst>
              <a:ext uri="{FF2B5EF4-FFF2-40B4-BE49-F238E27FC236}">
                <a16:creationId xmlns:a16="http://schemas.microsoft.com/office/drawing/2014/main" id="{45D68AA2-0BED-2089-CB6B-D6DF3F18641A}"/>
              </a:ext>
            </a:extLst>
          </xdr:cNvPr>
          <xdr:cNvSpPr txBox="1"/>
        </xdr:nvSpPr>
        <xdr:spPr>
          <a:xfrm>
            <a:off x="565143" y="409137"/>
            <a:ext cx="3873584" cy="1386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C.P. HECTOR MANUEL</a:t>
            </a:r>
            <a:r>
              <a:rPr lang="es-MX" sz="1000" b="1" baseline="0">
                <a:solidFill>
                  <a:srgbClr val="000000"/>
                </a:solidFill>
                <a:effectLst/>
                <a:ea typeface="Times New Roman"/>
                <a:cs typeface="Times New Roman"/>
              </a:rPr>
              <a:t> RÁBAGO SALAZAR</a:t>
            </a:r>
            <a:endParaRPr lang="es-MX" sz="1000">
              <a:effectLst/>
              <a:latin typeface="Times New Roman"/>
              <a:ea typeface="Times New Roman"/>
            </a:endParaRPr>
          </a:p>
          <a:p>
            <a:pPr algn="ctr">
              <a:spcAft>
                <a:spcPts val="0"/>
              </a:spcAft>
            </a:pPr>
            <a:r>
              <a:rPr lang="es-MX" sz="100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Contralor</a:t>
            </a:r>
            <a:r>
              <a:rPr lang="es-MX" sz="1000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sp macro="" textlink="">
        <xdr:nvSpPr>
          <xdr:cNvPr id="312" name="5 CuadroTexto">
            <a:extLst>
              <a:ext uri="{FF2B5EF4-FFF2-40B4-BE49-F238E27FC236}">
                <a16:creationId xmlns:a16="http://schemas.microsoft.com/office/drawing/2014/main" id="{540C81DD-9C6B-FAA3-D998-DAEFC4315D94}"/>
              </a:ext>
            </a:extLst>
          </xdr:cNvPr>
          <xdr:cNvSpPr txBox="1"/>
        </xdr:nvSpPr>
        <xdr:spPr>
          <a:xfrm>
            <a:off x="4983751" y="396732"/>
            <a:ext cx="3640716" cy="14005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>
              <a:spcAft>
                <a:spcPts val="0"/>
              </a:spcAft>
            </a:pPr>
            <a:r>
              <a:rPr lang="es-MX" sz="1000" b="1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C.P.</a:t>
            </a:r>
            <a:r>
              <a:rPr lang="es-MX" sz="1000" b="1" baseline="0">
                <a:solidFill>
                  <a:srgbClr val="000000"/>
                </a:solidFill>
                <a:effectLst/>
                <a:latin typeface="+mn-lt"/>
                <a:ea typeface="Times New Roman"/>
                <a:cs typeface="Times New Roman"/>
              </a:rPr>
              <a:t> JORGE OMAR GONZÁLEZ ALMAGUER</a:t>
            </a:r>
            <a:endParaRPr lang="es-MX" sz="1000" b="0">
              <a:solidFill>
                <a:schemeClr val="dk1"/>
              </a:solidFill>
              <a:effectLst/>
              <a:latin typeface="Times New Roman"/>
              <a:ea typeface="Times New Roman"/>
              <a:cs typeface="+mn-cs"/>
            </a:endParaRPr>
          </a:p>
          <a:p>
            <a:pPr algn="ctr">
              <a:spcAft>
                <a:spcPts val="0"/>
              </a:spcAft>
            </a:pPr>
            <a:r>
              <a:rPr lang="es-MX" sz="1000" b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Tesorero</a:t>
            </a:r>
            <a:r>
              <a:rPr lang="es-MX" sz="1000" b="0" baseline="0">
                <a:solidFill>
                  <a:schemeClr val="dk1"/>
                </a:solidFill>
                <a:effectLst/>
                <a:latin typeface="Times New Roman"/>
                <a:ea typeface="Times New Roman"/>
                <a:cs typeface="+mn-cs"/>
              </a:rPr>
              <a:t> Municipal</a:t>
            </a:r>
            <a:endParaRPr lang="es-MX" sz="1000">
              <a:effectLst/>
              <a:latin typeface="Times New Roman"/>
              <a:ea typeface="Times New Roman"/>
            </a:endParaRPr>
          </a:p>
        </xdr:txBody>
      </xdr:sp>
      <xdr:cxnSp macro="">
        <xdr:nvCxnSpPr>
          <xdr:cNvPr id="313" name="6 Conector recto">
            <a:extLst>
              <a:ext uri="{FF2B5EF4-FFF2-40B4-BE49-F238E27FC236}">
                <a16:creationId xmlns:a16="http://schemas.microsoft.com/office/drawing/2014/main" id="{854C4E55-A48A-B1BA-5BE5-784E64EF58A8}"/>
              </a:ext>
            </a:extLst>
          </xdr:cNvPr>
          <xdr:cNvCxnSpPr/>
        </xdr:nvCxnSpPr>
        <xdr:spPr>
          <a:xfrm>
            <a:off x="3079066" y="19421"/>
            <a:ext cx="3058303" cy="5873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4" name="7 Conector recto">
            <a:extLst>
              <a:ext uri="{FF2B5EF4-FFF2-40B4-BE49-F238E27FC236}">
                <a16:creationId xmlns:a16="http://schemas.microsoft.com/office/drawing/2014/main" id="{8F2231F2-AC94-93F3-4CC1-63452530FCAA}"/>
              </a:ext>
            </a:extLst>
          </xdr:cNvPr>
          <xdr:cNvCxnSpPr/>
        </xdr:nvCxnSpPr>
        <xdr:spPr>
          <a:xfrm>
            <a:off x="2855961" y="710838"/>
            <a:ext cx="3091792" cy="5427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5" name="8 Conector recto">
            <a:extLst>
              <a:ext uri="{FF2B5EF4-FFF2-40B4-BE49-F238E27FC236}">
                <a16:creationId xmlns:a16="http://schemas.microsoft.com/office/drawing/2014/main" id="{BC6D0559-7450-7B0D-06A9-71029E609082}"/>
              </a:ext>
            </a:extLst>
          </xdr:cNvPr>
          <xdr:cNvCxnSpPr/>
        </xdr:nvCxnSpPr>
        <xdr:spPr>
          <a:xfrm>
            <a:off x="822885" y="404411"/>
            <a:ext cx="3411439" cy="356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316" name="9 Conector recto">
            <a:extLst>
              <a:ext uri="{FF2B5EF4-FFF2-40B4-BE49-F238E27FC236}">
                <a16:creationId xmlns:a16="http://schemas.microsoft.com/office/drawing/2014/main" id="{E5E13558-E122-ECA7-F8E5-E808B16D520B}"/>
              </a:ext>
            </a:extLst>
          </xdr:cNvPr>
          <xdr:cNvCxnSpPr/>
        </xdr:nvCxnSpPr>
        <xdr:spPr>
          <a:xfrm flipV="1">
            <a:off x="5096732" y="395699"/>
            <a:ext cx="3509381" cy="42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70"/>
  <sheetViews>
    <sheetView showGridLines="0" zoomScaleNormal="100" workbookViewId="0">
      <selection activeCell="C5" sqref="C5:D12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4" width="21.44140625" style="2" customWidth="1"/>
    <col min="5" max="16384" width="11.5546875" style="2"/>
  </cols>
  <sheetData>
    <row r="1" spans="2:5" ht="15" thickBot="1" x14ac:dyDescent="0.35">
      <c r="E1" s="3" t="s">
        <v>129</v>
      </c>
    </row>
    <row r="2" spans="2:5" x14ac:dyDescent="0.3">
      <c r="B2" s="175" t="s">
        <v>148</v>
      </c>
      <c r="C2" s="176"/>
      <c r="D2" s="177"/>
    </row>
    <row r="3" spans="2:5" ht="15" thickBot="1" x14ac:dyDescent="0.35">
      <c r="B3" s="178" t="s">
        <v>9</v>
      </c>
      <c r="C3" s="179"/>
      <c r="D3" s="180"/>
    </row>
    <row r="4" spans="2:5" ht="24.6" thickBot="1" x14ac:dyDescent="0.35">
      <c r="B4" s="53" t="s">
        <v>110</v>
      </c>
      <c r="C4" s="54" t="s">
        <v>127</v>
      </c>
      <c r="D4" s="54" t="s">
        <v>128</v>
      </c>
    </row>
    <row r="5" spans="2:5" ht="15" thickBot="1" x14ac:dyDescent="0.35">
      <c r="B5" s="7" t="s">
        <v>8</v>
      </c>
      <c r="C5" s="8">
        <f>84022.9-67.45</f>
        <v>83955.45</v>
      </c>
      <c r="D5" s="9">
        <f>-67.45+108354.21</f>
        <v>108286.76000000001</v>
      </c>
    </row>
    <row r="6" spans="2:5" ht="15" thickBot="1" x14ac:dyDescent="0.35">
      <c r="B6" s="4" t="s">
        <v>104</v>
      </c>
      <c r="C6" s="5">
        <v>-162308.09</v>
      </c>
      <c r="D6" s="6">
        <f>-381842.94+2700</f>
        <v>-379142.94</v>
      </c>
    </row>
    <row r="7" spans="2:5" ht="15" thickBot="1" x14ac:dyDescent="0.35">
      <c r="B7" s="7" t="s">
        <v>105</v>
      </c>
      <c r="C7" s="8">
        <v>0</v>
      </c>
      <c r="D7" s="9">
        <v>0</v>
      </c>
    </row>
    <row r="8" spans="2:5" ht="15" thickBot="1" x14ac:dyDescent="0.35">
      <c r="B8" s="4" t="s">
        <v>106</v>
      </c>
      <c r="C8" s="5">
        <v>-13362.77</v>
      </c>
      <c r="D8" s="6">
        <v>-13362.77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4.6" thickBot="1" x14ac:dyDescent="0.35">
      <c r="B10" s="38" t="s">
        <v>108</v>
      </c>
      <c r="C10" s="39">
        <v>0</v>
      </c>
      <c r="D10" s="40">
        <v>0</v>
      </c>
    </row>
    <row r="11" spans="2:5" ht="15" thickBot="1" x14ac:dyDescent="0.35">
      <c r="B11" s="4" t="s">
        <v>109</v>
      </c>
      <c r="C11" s="8">
        <v>0</v>
      </c>
      <c r="D11" s="9">
        <v>0</v>
      </c>
    </row>
    <row r="12" spans="2:5" ht="15" thickBot="1" x14ac:dyDescent="0.35">
      <c r="B12" s="41" t="s">
        <v>0</v>
      </c>
      <c r="C12" s="10">
        <f>SUM(C5:C11)</f>
        <v>-91715.41</v>
      </c>
      <c r="D12" s="10">
        <f>SUM(D5:D11)</f>
        <v>-284218.95</v>
      </c>
    </row>
    <row r="35" spans="2:4" x14ac:dyDescent="0.3">
      <c r="B35" s="181" t="s">
        <v>121</v>
      </c>
      <c r="C35" s="181"/>
      <c r="D35" s="181"/>
    </row>
    <row r="36" spans="2:4" x14ac:dyDescent="0.3">
      <c r="B36" s="181"/>
      <c r="C36" s="181"/>
      <c r="D36" s="181"/>
    </row>
    <row r="770" spans="8:8" x14ac:dyDescent="0.3">
      <c r="H770" s="2" t="s">
        <v>7</v>
      </c>
    </row>
  </sheetData>
  <mergeCells count="3">
    <mergeCell ref="B2:D2"/>
    <mergeCell ref="B3:D3"/>
    <mergeCell ref="B35:D3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70"/>
  <sheetViews>
    <sheetView showGridLines="0" zoomScaleNormal="100" workbookViewId="0">
      <selection activeCell="C5" sqref="C5:D12"/>
    </sheetView>
  </sheetViews>
  <sheetFormatPr baseColWidth="10" defaultColWidth="11.5546875" defaultRowHeight="14.4" x14ac:dyDescent="0.3"/>
  <cols>
    <col min="1" max="1" width="2.6640625" style="2" customWidth="1"/>
    <col min="2" max="2" width="39.5546875" style="2" customWidth="1"/>
    <col min="3" max="4" width="21.44140625" style="2" customWidth="1"/>
    <col min="5" max="16384" width="11.5546875" style="2"/>
  </cols>
  <sheetData>
    <row r="1" spans="2:5" ht="15" thickBot="1" x14ac:dyDescent="0.35">
      <c r="E1" s="3" t="s">
        <v>131</v>
      </c>
    </row>
    <row r="2" spans="2:5" x14ac:dyDescent="0.3">
      <c r="B2" s="175" t="s">
        <v>148</v>
      </c>
      <c r="C2" s="176"/>
      <c r="D2" s="177"/>
    </row>
    <row r="3" spans="2:5" ht="15" thickBot="1" x14ac:dyDescent="0.35">
      <c r="B3" s="178" t="s">
        <v>9</v>
      </c>
      <c r="C3" s="179"/>
      <c r="D3" s="180"/>
    </row>
    <row r="4" spans="2:5" ht="24.6" thickBot="1" x14ac:dyDescent="0.35">
      <c r="B4" s="53" t="s">
        <v>110</v>
      </c>
      <c r="C4" s="54" t="s">
        <v>130</v>
      </c>
      <c r="D4" s="54" t="s">
        <v>122</v>
      </c>
    </row>
    <row r="5" spans="2:5" ht="15" thickBot="1" x14ac:dyDescent="0.35">
      <c r="B5" s="7" t="s">
        <v>8</v>
      </c>
      <c r="C5" s="8">
        <v>83955.45</v>
      </c>
      <c r="D5" s="9">
        <v>108286.76000000001</v>
      </c>
    </row>
    <row r="6" spans="2:5" ht="15" thickBot="1" x14ac:dyDescent="0.35">
      <c r="B6" s="4" t="s">
        <v>104</v>
      </c>
      <c r="C6" s="5">
        <v>-162308.09</v>
      </c>
      <c r="D6" s="6">
        <v>-379142.94</v>
      </c>
    </row>
    <row r="7" spans="2:5" ht="15" thickBot="1" x14ac:dyDescent="0.35">
      <c r="B7" s="7" t="s">
        <v>105</v>
      </c>
      <c r="C7" s="8">
        <v>0</v>
      </c>
      <c r="D7" s="9">
        <v>0</v>
      </c>
    </row>
    <row r="8" spans="2:5" ht="15" thickBot="1" x14ac:dyDescent="0.35">
      <c r="B8" s="4" t="s">
        <v>106</v>
      </c>
      <c r="C8" s="5">
        <v>-13362.77</v>
      </c>
      <c r="D8" s="6">
        <v>-13362.77</v>
      </c>
    </row>
    <row r="9" spans="2:5" ht="15" thickBot="1" x14ac:dyDescent="0.35">
      <c r="B9" s="7" t="s">
        <v>107</v>
      </c>
      <c r="C9" s="8">
        <v>0</v>
      </c>
      <c r="D9" s="9">
        <v>0</v>
      </c>
    </row>
    <row r="10" spans="2:5" ht="24.6" thickBot="1" x14ac:dyDescent="0.35">
      <c r="B10" s="38" t="s">
        <v>108</v>
      </c>
      <c r="C10" s="39">
        <v>0</v>
      </c>
      <c r="D10" s="40">
        <v>0</v>
      </c>
    </row>
    <row r="11" spans="2:5" ht="15" thickBot="1" x14ac:dyDescent="0.35">
      <c r="B11" s="4" t="s">
        <v>109</v>
      </c>
      <c r="C11" s="8">
        <v>0</v>
      </c>
      <c r="D11" s="9">
        <v>0</v>
      </c>
    </row>
    <row r="12" spans="2:5" ht="15" thickBot="1" x14ac:dyDescent="0.35">
      <c r="B12" s="41" t="s">
        <v>0</v>
      </c>
      <c r="C12" s="10">
        <f>SUM(C5:C11)</f>
        <v>-91715.41</v>
      </c>
      <c r="D12" s="10">
        <f>SUM(D5:D11)</f>
        <v>-284218.95</v>
      </c>
    </row>
    <row r="35" spans="1:4" ht="14.4" customHeight="1" x14ac:dyDescent="0.3">
      <c r="A35" s="181" t="s">
        <v>121</v>
      </c>
      <c r="B35" s="181"/>
      <c r="C35" s="181"/>
      <c r="D35" s="181"/>
    </row>
    <row r="36" spans="1:4" x14ac:dyDescent="0.3">
      <c r="A36" s="181"/>
      <c r="B36" s="181"/>
      <c r="C36" s="181"/>
      <c r="D36" s="181"/>
    </row>
    <row r="770" spans="8:8" x14ac:dyDescent="0.3">
      <c r="H770" s="2" t="s">
        <v>7</v>
      </c>
    </row>
  </sheetData>
  <mergeCells count="3">
    <mergeCell ref="B2:D2"/>
    <mergeCell ref="B3:D3"/>
    <mergeCell ref="A35:D3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5"/>
  <sheetViews>
    <sheetView showGridLines="0" topLeftCell="A46" zoomScaleNormal="100" workbookViewId="0">
      <selection activeCell="F27" sqref="E27:F61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1" customWidth="1"/>
  </cols>
  <sheetData>
    <row r="1" spans="3:6" ht="7.95" customHeight="1" thickBot="1" x14ac:dyDescent="0.35"/>
    <row r="2" spans="3:6" x14ac:dyDescent="0.3">
      <c r="C2" s="189" t="s">
        <v>148</v>
      </c>
      <c r="D2" s="190"/>
      <c r="E2" s="190"/>
      <c r="F2" s="191"/>
    </row>
    <row r="3" spans="3:6" x14ac:dyDescent="0.3">
      <c r="C3" s="192" t="s">
        <v>1</v>
      </c>
      <c r="D3" s="193"/>
      <c r="E3" s="193"/>
      <c r="F3" s="195"/>
    </row>
    <row r="4" spans="3:6" x14ac:dyDescent="0.3">
      <c r="C4" s="192" t="s">
        <v>132</v>
      </c>
      <c r="D4" s="193"/>
      <c r="E4" s="193"/>
      <c r="F4" s="195"/>
    </row>
    <row r="5" spans="3:6" ht="15" thickBot="1" x14ac:dyDescent="0.35">
      <c r="C5" s="196" t="s">
        <v>2</v>
      </c>
      <c r="D5" s="197"/>
      <c r="E5" s="197"/>
      <c r="F5" s="198"/>
    </row>
    <row r="6" spans="3:6" ht="15" thickBot="1" x14ac:dyDescent="0.35">
      <c r="C6" s="185" t="s">
        <v>10</v>
      </c>
      <c r="D6" s="186"/>
      <c r="E6" s="12"/>
      <c r="F6" s="55">
        <v>43608959.5</v>
      </c>
    </row>
    <row r="7" spans="3:6" ht="15" thickBot="1" x14ac:dyDescent="0.35">
      <c r="C7" s="182"/>
      <c r="D7" s="182"/>
      <c r="E7" s="13"/>
      <c r="F7" s="13"/>
    </row>
    <row r="8" spans="3:6" ht="15" thickBot="1" x14ac:dyDescent="0.35">
      <c r="C8" s="183" t="s">
        <v>11</v>
      </c>
      <c r="D8" s="184"/>
      <c r="E8" s="14"/>
      <c r="F8" s="15">
        <v>0</v>
      </c>
    </row>
    <row r="9" spans="3:6" ht="15" thickBot="1" x14ac:dyDescent="0.35">
      <c r="C9" s="24">
        <v>2.1</v>
      </c>
      <c r="D9" s="1" t="s">
        <v>12</v>
      </c>
      <c r="E9" s="14">
        <v>0</v>
      </c>
      <c r="F9" s="16"/>
    </row>
    <row r="10" spans="3:6" ht="15" thickBot="1" x14ac:dyDescent="0.35">
      <c r="C10" s="24">
        <v>2.2000000000000002</v>
      </c>
      <c r="D10" s="1" t="s">
        <v>13</v>
      </c>
      <c r="E10" s="14">
        <v>0</v>
      </c>
      <c r="F10" s="16"/>
    </row>
    <row r="11" spans="3:6" ht="23.4" thickBot="1" x14ac:dyDescent="0.35">
      <c r="C11" s="24">
        <v>2.2999999999999998</v>
      </c>
      <c r="D11" s="1" t="s">
        <v>14</v>
      </c>
      <c r="E11" s="14">
        <v>0</v>
      </c>
      <c r="F11" s="16"/>
    </row>
    <row r="12" spans="3:6" ht="15" thickBot="1" x14ac:dyDescent="0.35">
      <c r="C12" s="24">
        <v>2.4</v>
      </c>
      <c r="D12" s="1" t="s">
        <v>15</v>
      </c>
      <c r="E12" s="14">
        <v>0</v>
      </c>
      <c r="F12" s="16"/>
    </row>
    <row r="13" spans="3:6" ht="15" thickBot="1" x14ac:dyDescent="0.35">
      <c r="C13" s="24">
        <v>2.5</v>
      </c>
      <c r="D13" s="1" t="s">
        <v>16</v>
      </c>
      <c r="E13" s="14">
        <v>0</v>
      </c>
      <c r="F13" s="16"/>
    </row>
    <row r="14" spans="3:6" ht="15" customHeight="1" thickBot="1" x14ac:dyDescent="0.35">
      <c r="C14" s="25">
        <v>2.6</v>
      </c>
      <c r="D14" s="22" t="s">
        <v>17</v>
      </c>
      <c r="E14" s="14">
        <v>0</v>
      </c>
      <c r="F14" s="16"/>
    </row>
    <row r="15" spans="3:6" ht="15" thickBot="1" x14ac:dyDescent="0.35">
      <c r="C15" s="182"/>
      <c r="D15" s="182"/>
      <c r="E15" s="13"/>
      <c r="F15" s="13"/>
    </row>
    <row r="16" spans="3:6" ht="15" thickBot="1" x14ac:dyDescent="0.35">
      <c r="C16" s="183" t="s">
        <v>18</v>
      </c>
      <c r="D16" s="184"/>
      <c r="E16" s="14"/>
      <c r="F16" s="15">
        <v>0</v>
      </c>
    </row>
    <row r="17" spans="1:6" ht="15" thickBot="1" x14ac:dyDescent="0.35">
      <c r="C17" s="24" t="s">
        <v>63</v>
      </c>
      <c r="D17" s="1" t="s">
        <v>19</v>
      </c>
      <c r="E17" s="14">
        <v>0</v>
      </c>
      <c r="F17" s="16"/>
    </row>
    <row r="18" spans="1:6" ht="15" thickBot="1" x14ac:dyDescent="0.35">
      <c r="C18" s="24">
        <v>3.2</v>
      </c>
      <c r="D18" s="1" t="s">
        <v>20</v>
      </c>
      <c r="E18" s="14">
        <v>0</v>
      </c>
      <c r="F18" s="16"/>
    </row>
    <row r="19" spans="1:6" ht="15" thickBot="1" x14ac:dyDescent="0.35">
      <c r="C19" s="24">
        <v>3.3</v>
      </c>
      <c r="D19" s="1" t="s">
        <v>21</v>
      </c>
      <c r="E19" s="14">
        <v>0</v>
      </c>
      <c r="F19" s="16"/>
    </row>
    <row r="20" spans="1:6" ht="15" thickBot="1" x14ac:dyDescent="0.35">
      <c r="C20" s="182"/>
      <c r="D20" s="182"/>
      <c r="E20" s="16"/>
      <c r="F20" s="13"/>
    </row>
    <row r="21" spans="1:6" ht="15" thickBot="1" x14ac:dyDescent="0.35">
      <c r="C21" s="185" t="s">
        <v>22</v>
      </c>
      <c r="D21" s="186"/>
      <c r="E21" s="12"/>
      <c r="F21" s="55">
        <f>F6+F8-F16</f>
        <v>43608959.5</v>
      </c>
    </row>
    <row r="22" spans="1:6" ht="15" thickBot="1" x14ac:dyDescent="0.35"/>
    <row r="23" spans="1:6" x14ac:dyDescent="0.3">
      <c r="C23" s="189" t="s">
        <v>148</v>
      </c>
      <c r="D23" s="190"/>
      <c r="E23" s="190"/>
      <c r="F23" s="191"/>
    </row>
    <row r="24" spans="1:6" x14ac:dyDescent="0.3">
      <c r="C24" s="192" t="s">
        <v>3</v>
      </c>
      <c r="D24" s="193"/>
      <c r="E24" s="193"/>
      <c r="F24" s="194"/>
    </row>
    <row r="25" spans="1:6" ht="15" customHeight="1" x14ac:dyDescent="0.3">
      <c r="C25" s="192" t="s">
        <v>132</v>
      </c>
      <c r="D25" s="193"/>
      <c r="E25" s="193"/>
      <c r="F25" s="195"/>
    </row>
    <row r="26" spans="1:6" ht="15" customHeight="1" thickBot="1" x14ac:dyDescent="0.35">
      <c r="C26" s="196" t="s">
        <v>2</v>
      </c>
      <c r="D26" s="197"/>
      <c r="E26" s="197"/>
      <c r="F26" s="198"/>
    </row>
    <row r="27" spans="1:6" ht="15" thickBot="1" x14ac:dyDescent="0.35">
      <c r="C27" s="199" t="s">
        <v>23</v>
      </c>
      <c r="D27" s="200"/>
      <c r="E27" s="17"/>
      <c r="F27" s="55">
        <v>54588791.049999997</v>
      </c>
    </row>
    <row r="28" spans="1:6" ht="15" thickBot="1" x14ac:dyDescent="0.35">
      <c r="A28" s="21" t="s">
        <v>133</v>
      </c>
      <c r="B28" s="20"/>
      <c r="C28" s="182"/>
      <c r="D28" s="182"/>
      <c r="E28" s="13"/>
      <c r="F28" s="13"/>
    </row>
    <row r="29" spans="1:6" ht="15" thickBot="1" x14ac:dyDescent="0.35">
      <c r="C29" s="183" t="s">
        <v>24</v>
      </c>
      <c r="D29" s="184"/>
      <c r="E29" s="14"/>
      <c r="F29" s="15">
        <f>SUM(E30:E50)</f>
        <v>6702413.0099999998</v>
      </c>
    </row>
    <row r="30" spans="1:6" ht="23.4" thickBot="1" x14ac:dyDescent="0.35">
      <c r="C30" s="24">
        <v>2.1</v>
      </c>
      <c r="D30" s="1" t="s">
        <v>25</v>
      </c>
      <c r="E30" s="14">
        <v>0</v>
      </c>
      <c r="F30" s="23"/>
    </row>
    <row r="31" spans="1:6" ht="15" thickBot="1" x14ac:dyDescent="0.35">
      <c r="C31" s="24">
        <v>2.2000000000000002</v>
      </c>
      <c r="D31" s="1" t="s">
        <v>26</v>
      </c>
      <c r="E31" s="14">
        <v>0</v>
      </c>
      <c r="F31" s="23"/>
    </row>
    <row r="32" spans="1:6" ht="15" thickBot="1" x14ac:dyDescent="0.35">
      <c r="C32" s="24">
        <v>2.2999999999999998</v>
      </c>
      <c r="D32" s="1" t="s">
        <v>27</v>
      </c>
      <c r="E32" s="14">
        <v>0</v>
      </c>
      <c r="F32" s="18"/>
    </row>
    <row r="33" spans="3:6" ht="15" thickBot="1" x14ac:dyDescent="0.35">
      <c r="C33" s="24">
        <v>2.4</v>
      </c>
      <c r="D33" s="1" t="s">
        <v>28</v>
      </c>
      <c r="E33" s="14">
        <v>0</v>
      </c>
      <c r="F33" s="18"/>
    </row>
    <row r="34" spans="3:6" ht="15" thickBot="1" x14ac:dyDescent="0.35">
      <c r="C34" s="24">
        <v>2.5</v>
      </c>
      <c r="D34" s="1" t="s">
        <v>29</v>
      </c>
      <c r="E34" s="14">
        <v>0</v>
      </c>
      <c r="F34" s="18"/>
    </row>
    <row r="35" spans="3:6" ht="15" thickBot="1" x14ac:dyDescent="0.35">
      <c r="C35" s="24">
        <v>2.6</v>
      </c>
      <c r="D35" s="1" t="s">
        <v>30</v>
      </c>
      <c r="E35" s="14">
        <v>0</v>
      </c>
      <c r="F35" s="18"/>
    </row>
    <row r="36" spans="3:6" ht="15" thickBot="1" x14ac:dyDescent="0.35">
      <c r="C36" s="24">
        <v>2.7</v>
      </c>
      <c r="D36" s="1" t="s">
        <v>31</v>
      </c>
      <c r="E36" s="14">
        <v>0</v>
      </c>
      <c r="F36" s="18"/>
    </row>
    <row r="37" spans="3:6" ht="15" thickBot="1" x14ac:dyDescent="0.35">
      <c r="C37" s="24">
        <v>2.8</v>
      </c>
      <c r="D37" s="1" t="s">
        <v>32</v>
      </c>
      <c r="E37" s="14">
        <v>25520</v>
      </c>
      <c r="F37" s="18"/>
    </row>
    <row r="38" spans="3:6" ht="15" thickBot="1" x14ac:dyDescent="0.35">
      <c r="C38" s="24">
        <v>2.9</v>
      </c>
      <c r="D38" s="1" t="s">
        <v>33</v>
      </c>
      <c r="E38" s="14">
        <v>0</v>
      </c>
      <c r="F38" s="18"/>
    </row>
    <row r="39" spans="3:6" ht="15" thickBot="1" x14ac:dyDescent="0.35">
      <c r="C39" s="24" t="s">
        <v>35</v>
      </c>
      <c r="D39" s="1" t="s">
        <v>34</v>
      </c>
      <c r="E39" s="14">
        <v>0</v>
      </c>
      <c r="F39" s="18"/>
    </row>
    <row r="40" spans="3:6" ht="15" thickBot="1" x14ac:dyDescent="0.35">
      <c r="C40" s="24" t="s">
        <v>36</v>
      </c>
      <c r="D40" s="1" t="s">
        <v>37</v>
      </c>
      <c r="E40" s="14">
        <v>0</v>
      </c>
      <c r="F40" s="18"/>
    </row>
    <row r="41" spans="3:6" ht="15" thickBot="1" x14ac:dyDescent="0.35">
      <c r="C41" s="24" t="s">
        <v>38</v>
      </c>
      <c r="D41" s="1" t="s">
        <v>39</v>
      </c>
      <c r="E41" s="14">
        <v>541364.99</v>
      </c>
      <c r="F41" s="18"/>
    </row>
    <row r="42" spans="3:6" ht="15" thickBot="1" x14ac:dyDescent="0.35">
      <c r="C42" s="24" t="s">
        <v>40</v>
      </c>
      <c r="D42" s="1" t="s">
        <v>41</v>
      </c>
      <c r="E42" s="14">
        <v>1818300</v>
      </c>
      <c r="F42" s="18"/>
    </row>
    <row r="43" spans="3:6" ht="15" thickBot="1" x14ac:dyDescent="0.35">
      <c r="C43" s="24" t="s">
        <v>42</v>
      </c>
      <c r="D43" s="1" t="s">
        <v>43</v>
      </c>
      <c r="E43" s="14">
        <v>0</v>
      </c>
      <c r="F43" s="18"/>
    </row>
    <row r="44" spans="3:6" ht="15" thickBot="1" x14ac:dyDescent="0.35">
      <c r="C44" s="24" t="s">
        <v>44</v>
      </c>
      <c r="D44" s="1" t="s">
        <v>45</v>
      </c>
      <c r="E44" s="14">
        <v>0</v>
      </c>
      <c r="F44" s="18"/>
    </row>
    <row r="45" spans="3:6" ht="15" thickBot="1" x14ac:dyDescent="0.35">
      <c r="C45" s="24" t="s">
        <v>46</v>
      </c>
      <c r="D45" s="1" t="s">
        <v>48</v>
      </c>
      <c r="E45" s="14">
        <v>0</v>
      </c>
      <c r="F45" s="18"/>
    </row>
    <row r="46" spans="3:6" ht="15" thickBot="1" x14ac:dyDescent="0.35">
      <c r="C46" s="24" t="s">
        <v>49</v>
      </c>
      <c r="D46" s="1" t="s">
        <v>47</v>
      </c>
      <c r="E46" s="14">
        <v>0</v>
      </c>
      <c r="F46" s="18"/>
    </row>
    <row r="47" spans="3:6" ht="27.6" customHeight="1" thickBot="1" x14ac:dyDescent="0.35">
      <c r="C47" s="24" t="s">
        <v>50</v>
      </c>
      <c r="D47" s="1" t="s">
        <v>51</v>
      </c>
      <c r="E47" s="14">
        <v>0</v>
      </c>
      <c r="F47" s="18"/>
    </row>
    <row r="48" spans="3:6" ht="15" thickBot="1" x14ac:dyDescent="0.35">
      <c r="C48" s="24" t="s">
        <v>53</v>
      </c>
      <c r="D48" s="1" t="s">
        <v>52</v>
      </c>
      <c r="E48" s="14">
        <v>4317228.0199999996</v>
      </c>
      <c r="F48" s="18"/>
    </row>
    <row r="49" spans="3:6" ht="15" thickBot="1" x14ac:dyDescent="0.35">
      <c r="C49" s="24" t="s">
        <v>54</v>
      </c>
      <c r="D49" s="1" t="s">
        <v>55</v>
      </c>
      <c r="E49" s="14">
        <v>0</v>
      </c>
      <c r="F49" s="18"/>
    </row>
    <row r="50" spans="3:6" ht="15" thickBot="1" x14ac:dyDescent="0.35">
      <c r="C50" s="25">
        <v>2.21</v>
      </c>
      <c r="D50" s="22" t="s">
        <v>4</v>
      </c>
      <c r="E50" s="14">
        <v>0</v>
      </c>
      <c r="F50" s="18"/>
    </row>
    <row r="51" spans="3:6" ht="15" thickBot="1" x14ac:dyDescent="0.35">
      <c r="C51" s="182"/>
      <c r="D51" s="182"/>
      <c r="E51" s="13"/>
      <c r="F51" s="13"/>
    </row>
    <row r="52" spans="3:6" ht="15" thickBot="1" x14ac:dyDescent="0.35">
      <c r="C52" s="183" t="s">
        <v>56</v>
      </c>
      <c r="D52" s="184"/>
      <c r="E52" s="14"/>
      <c r="F52" s="15">
        <f>SUM(E53:E59)</f>
        <v>0</v>
      </c>
    </row>
    <row r="53" spans="3:6" ht="23.4" thickBot="1" x14ac:dyDescent="0.35">
      <c r="C53" s="24">
        <v>3.1</v>
      </c>
      <c r="D53" s="1" t="s">
        <v>57</v>
      </c>
      <c r="E53" s="14">
        <v>0</v>
      </c>
      <c r="F53" s="18"/>
    </row>
    <row r="54" spans="3:6" ht="15" thickBot="1" x14ac:dyDescent="0.35">
      <c r="C54" s="24">
        <v>3.2</v>
      </c>
      <c r="D54" s="1" t="s">
        <v>5</v>
      </c>
      <c r="E54" s="14">
        <v>0</v>
      </c>
      <c r="F54" s="18"/>
    </row>
    <row r="55" spans="3:6" ht="15" thickBot="1" x14ac:dyDescent="0.35">
      <c r="C55" s="24">
        <v>3.3</v>
      </c>
      <c r="D55" s="1" t="s">
        <v>58</v>
      </c>
      <c r="E55" s="14">
        <v>0</v>
      </c>
      <c r="F55" s="18"/>
    </row>
    <row r="56" spans="3:6" ht="23.4" thickBot="1" x14ac:dyDescent="0.35">
      <c r="C56" s="24">
        <v>3.4</v>
      </c>
      <c r="D56" s="1" t="s">
        <v>59</v>
      </c>
      <c r="E56" s="14">
        <v>0</v>
      </c>
      <c r="F56" s="18"/>
    </row>
    <row r="57" spans="3:6" ht="15" thickBot="1" x14ac:dyDescent="0.35">
      <c r="C57" s="24">
        <v>3.5</v>
      </c>
      <c r="D57" s="1" t="s">
        <v>60</v>
      </c>
      <c r="E57" s="14">
        <v>0</v>
      </c>
      <c r="F57" s="18"/>
    </row>
    <row r="58" spans="3:6" ht="15" thickBot="1" x14ac:dyDescent="0.35">
      <c r="C58" s="24">
        <v>3.6</v>
      </c>
      <c r="D58" s="1" t="s">
        <v>6</v>
      </c>
      <c r="E58" s="14">
        <v>0</v>
      </c>
      <c r="F58" s="18"/>
    </row>
    <row r="59" spans="3:6" ht="15" thickBot="1" x14ac:dyDescent="0.35">
      <c r="C59" s="25">
        <v>3.7</v>
      </c>
      <c r="D59" s="22" t="s">
        <v>61</v>
      </c>
      <c r="E59" s="14">
        <v>0</v>
      </c>
      <c r="F59" s="18"/>
    </row>
    <row r="60" spans="3:6" ht="15" thickBot="1" x14ac:dyDescent="0.35">
      <c r="C60" s="182"/>
      <c r="D60" s="182"/>
      <c r="E60" s="16"/>
      <c r="F60" s="13"/>
    </row>
    <row r="61" spans="3:6" ht="15" thickBot="1" x14ac:dyDescent="0.35">
      <c r="C61" s="185" t="s">
        <v>62</v>
      </c>
      <c r="D61" s="186"/>
      <c r="E61" s="12"/>
      <c r="F61" s="55">
        <f>F27-F29+F52</f>
        <v>47886378.039999999</v>
      </c>
    </row>
    <row r="63" spans="3:6" ht="31.2" customHeight="1" x14ac:dyDescent="0.3">
      <c r="C63" s="187" t="s">
        <v>121</v>
      </c>
      <c r="D63" s="188"/>
      <c r="E63" s="188"/>
      <c r="F63" s="188"/>
    </row>
    <row r="64" spans="3:6" s="2" customFormat="1" x14ac:dyDescent="0.3">
      <c r="E64" s="19"/>
      <c r="F64" s="19"/>
    </row>
    <row r="65" spans="5:6" s="2" customFormat="1" x14ac:dyDescent="0.3">
      <c r="E65" s="19"/>
      <c r="F65" s="19"/>
    </row>
    <row r="66" spans="5:6" s="2" customFormat="1" x14ac:dyDescent="0.3">
      <c r="E66" s="19"/>
      <c r="F66" s="19"/>
    </row>
    <row r="67" spans="5:6" s="2" customFormat="1" x14ac:dyDescent="0.3">
      <c r="E67" s="19"/>
      <c r="F67" s="19"/>
    </row>
    <row r="68" spans="5:6" s="2" customFormat="1" x14ac:dyDescent="0.3">
      <c r="E68" s="19"/>
    </row>
    <row r="69" spans="5:6" s="2" customFormat="1" x14ac:dyDescent="0.3">
      <c r="E69" s="19"/>
      <c r="F69" s="19"/>
    </row>
    <row r="70" spans="5:6" s="2" customFormat="1" x14ac:dyDescent="0.3">
      <c r="E70" s="19"/>
      <c r="F70" s="19"/>
    </row>
    <row r="71" spans="5:6" s="2" customFormat="1" x14ac:dyDescent="0.3">
      <c r="E71" s="19"/>
      <c r="F71" s="19"/>
    </row>
    <row r="72" spans="5:6" s="2" customFormat="1" x14ac:dyDescent="0.3">
      <c r="E72" s="19"/>
      <c r="F72" s="19"/>
    </row>
    <row r="73" spans="5:6" s="2" customFormat="1" x14ac:dyDescent="0.3">
      <c r="E73" s="19"/>
      <c r="F73" s="19"/>
    </row>
    <row r="74" spans="5:6" s="2" customFormat="1" x14ac:dyDescent="0.3">
      <c r="E74" s="19"/>
      <c r="F74" s="19"/>
    </row>
    <row r="75" spans="5:6" s="2" customFormat="1" x14ac:dyDescent="0.3">
      <c r="E75" s="19"/>
      <c r="F75" s="19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" right="0.7" top="0.75" bottom="0.75" header="0.3" footer="0.3"/>
  <pageSetup orientation="portrait" r:id="rId1"/>
  <ignoredErrors>
    <ignoredError sqref="C17 C39:C4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5"/>
  <sheetViews>
    <sheetView showGridLines="0" topLeftCell="A61" zoomScaleNormal="100" workbookViewId="0">
      <selection activeCell="C63" activeCellId="1" sqref="E68 C63:F63"/>
    </sheetView>
  </sheetViews>
  <sheetFormatPr baseColWidth="10" defaultRowHeight="14.4" x14ac:dyDescent="0.3"/>
  <cols>
    <col min="1" max="1" width="0.109375" customWidth="1"/>
    <col min="2" max="2" width="1" customWidth="1"/>
    <col min="3" max="3" width="7.5546875" customWidth="1"/>
    <col min="4" max="4" width="43.6640625" customWidth="1"/>
    <col min="5" max="6" width="18.88671875" style="11" customWidth="1"/>
  </cols>
  <sheetData>
    <row r="1" spans="3:6" ht="7.95" customHeight="1" thickBot="1" x14ac:dyDescent="0.35"/>
    <row r="2" spans="3:6" x14ac:dyDescent="0.3">
      <c r="C2" s="189" t="s">
        <v>148</v>
      </c>
      <c r="D2" s="190"/>
      <c r="E2" s="190"/>
      <c r="F2" s="191"/>
    </row>
    <row r="3" spans="3:6" x14ac:dyDescent="0.3">
      <c r="C3" s="192" t="s">
        <v>1</v>
      </c>
      <c r="D3" s="193"/>
      <c r="E3" s="193"/>
      <c r="F3" s="195"/>
    </row>
    <row r="4" spans="3:6" x14ac:dyDescent="0.3">
      <c r="C4" s="192" t="s">
        <v>135</v>
      </c>
      <c r="D4" s="193"/>
      <c r="E4" s="193"/>
      <c r="F4" s="195"/>
    </row>
    <row r="5" spans="3:6" ht="15" thickBot="1" x14ac:dyDescent="0.35">
      <c r="C5" s="196" t="s">
        <v>2</v>
      </c>
      <c r="D5" s="197"/>
      <c r="E5" s="197"/>
      <c r="F5" s="198"/>
    </row>
    <row r="6" spans="3:6" ht="15" thickBot="1" x14ac:dyDescent="0.35">
      <c r="C6" s="185" t="s">
        <v>10</v>
      </c>
      <c r="D6" s="186"/>
      <c r="E6" s="12"/>
      <c r="F6" s="55">
        <v>217496679.94999999</v>
      </c>
    </row>
    <row r="7" spans="3:6" ht="15" thickBot="1" x14ac:dyDescent="0.35">
      <c r="C7" s="182"/>
      <c r="D7" s="182"/>
      <c r="E7" s="13"/>
      <c r="F7" s="13"/>
    </row>
    <row r="8" spans="3:6" ht="15" thickBot="1" x14ac:dyDescent="0.35">
      <c r="C8" s="183" t="s">
        <v>11</v>
      </c>
      <c r="D8" s="184"/>
      <c r="E8" s="14"/>
      <c r="F8" s="15">
        <v>0</v>
      </c>
    </row>
    <row r="9" spans="3:6" ht="15" thickBot="1" x14ac:dyDescent="0.35">
      <c r="C9" s="24">
        <v>2.1</v>
      </c>
      <c r="D9" s="1" t="s">
        <v>12</v>
      </c>
      <c r="E9" s="14">
        <v>0</v>
      </c>
      <c r="F9" s="16"/>
    </row>
    <row r="10" spans="3:6" ht="15" thickBot="1" x14ac:dyDescent="0.35">
      <c r="C10" s="24">
        <v>2.2000000000000002</v>
      </c>
      <c r="D10" s="1" t="s">
        <v>13</v>
      </c>
      <c r="E10" s="14">
        <v>0</v>
      </c>
      <c r="F10" s="16"/>
    </row>
    <row r="11" spans="3:6" ht="23.4" thickBot="1" x14ac:dyDescent="0.35">
      <c r="C11" s="24">
        <v>2.2999999999999998</v>
      </c>
      <c r="D11" s="1" t="s">
        <v>14</v>
      </c>
      <c r="E11" s="14">
        <v>0</v>
      </c>
      <c r="F11" s="16"/>
    </row>
    <row r="12" spans="3:6" ht="15" thickBot="1" x14ac:dyDescent="0.35">
      <c r="C12" s="24">
        <v>2.4</v>
      </c>
      <c r="D12" s="1" t="s">
        <v>15</v>
      </c>
      <c r="E12" s="14">
        <v>0</v>
      </c>
      <c r="F12" s="16"/>
    </row>
    <row r="13" spans="3:6" ht="15" thickBot="1" x14ac:dyDescent="0.35">
      <c r="C13" s="24">
        <v>2.5</v>
      </c>
      <c r="D13" s="1" t="s">
        <v>16</v>
      </c>
      <c r="E13" s="14">
        <v>0</v>
      </c>
      <c r="F13" s="16"/>
    </row>
    <row r="14" spans="3:6" ht="15" customHeight="1" thickBot="1" x14ac:dyDescent="0.35">
      <c r="C14" s="25">
        <v>2.6</v>
      </c>
      <c r="D14" s="22" t="s">
        <v>17</v>
      </c>
      <c r="E14" s="14">
        <v>0</v>
      </c>
      <c r="F14" s="16"/>
    </row>
    <row r="15" spans="3:6" ht="15" thickBot="1" x14ac:dyDescent="0.35">
      <c r="C15" s="182"/>
      <c r="D15" s="182"/>
      <c r="E15" s="13"/>
      <c r="F15" s="13"/>
    </row>
    <row r="16" spans="3:6" ht="15" thickBot="1" x14ac:dyDescent="0.35">
      <c r="C16" s="183" t="s">
        <v>18</v>
      </c>
      <c r="D16" s="184"/>
      <c r="E16" s="14"/>
      <c r="F16" s="15">
        <f>SUM(E17:E19)</f>
        <v>16539860</v>
      </c>
    </row>
    <row r="17" spans="1:6" ht="15" thickBot="1" x14ac:dyDescent="0.35">
      <c r="C17" s="24" t="s">
        <v>63</v>
      </c>
      <c r="D17" s="1" t="s">
        <v>19</v>
      </c>
      <c r="E17" s="14">
        <v>0</v>
      </c>
      <c r="F17" s="16"/>
    </row>
    <row r="18" spans="1:6" ht="15" thickBot="1" x14ac:dyDescent="0.35">
      <c r="C18" s="24">
        <v>3.2</v>
      </c>
      <c r="D18" s="1" t="s">
        <v>20</v>
      </c>
      <c r="E18" s="14">
        <v>16539860</v>
      </c>
      <c r="F18" s="16"/>
    </row>
    <row r="19" spans="1:6" ht="15" thickBot="1" x14ac:dyDescent="0.35">
      <c r="C19" s="24">
        <v>3.3</v>
      </c>
      <c r="D19" s="1" t="s">
        <v>21</v>
      </c>
      <c r="E19" s="14">
        <v>0</v>
      </c>
      <c r="F19" s="16"/>
    </row>
    <row r="20" spans="1:6" ht="15" thickBot="1" x14ac:dyDescent="0.35">
      <c r="C20" s="182"/>
      <c r="D20" s="182"/>
      <c r="E20" s="16"/>
      <c r="F20" s="13"/>
    </row>
    <row r="21" spans="1:6" ht="15" thickBot="1" x14ac:dyDescent="0.35">
      <c r="C21" s="185" t="s">
        <v>22</v>
      </c>
      <c r="D21" s="186"/>
      <c r="E21" s="12"/>
      <c r="F21" s="55">
        <f>F6+F8-F16</f>
        <v>200956819.94999999</v>
      </c>
    </row>
    <row r="22" spans="1:6" ht="15" thickBot="1" x14ac:dyDescent="0.35"/>
    <row r="23" spans="1:6" x14ac:dyDescent="0.3">
      <c r="C23" s="189" t="s">
        <v>148</v>
      </c>
      <c r="D23" s="190"/>
      <c r="E23" s="190"/>
      <c r="F23" s="191"/>
    </row>
    <row r="24" spans="1:6" x14ac:dyDescent="0.3">
      <c r="C24" s="192" t="s">
        <v>3</v>
      </c>
      <c r="D24" s="193"/>
      <c r="E24" s="193"/>
      <c r="F24" s="194"/>
    </row>
    <row r="25" spans="1:6" ht="15" customHeight="1" x14ac:dyDescent="0.3">
      <c r="C25" s="192" t="s">
        <v>135</v>
      </c>
      <c r="D25" s="193"/>
      <c r="E25" s="193"/>
      <c r="F25" s="195"/>
    </row>
    <row r="26" spans="1:6" ht="15" customHeight="1" thickBot="1" x14ac:dyDescent="0.35">
      <c r="C26" s="196" t="s">
        <v>2</v>
      </c>
      <c r="D26" s="197"/>
      <c r="E26" s="197"/>
      <c r="F26" s="198"/>
    </row>
    <row r="27" spans="1:6" ht="15" thickBot="1" x14ac:dyDescent="0.35">
      <c r="C27" s="199" t="s">
        <v>23</v>
      </c>
      <c r="D27" s="200"/>
      <c r="E27" s="17"/>
      <c r="F27" s="55">
        <v>219352146.28</v>
      </c>
    </row>
    <row r="28" spans="1:6" ht="15" thickBot="1" x14ac:dyDescent="0.35">
      <c r="A28" s="21" t="s">
        <v>134</v>
      </c>
      <c r="B28" s="20"/>
      <c r="C28" s="182"/>
      <c r="D28" s="182"/>
      <c r="E28" s="13"/>
      <c r="F28" s="13"/>
    </row>
    <row r="29" spans="1:6" ht="15" thickBot="1" x14ac:dyDescent="0.35">
      <c r="C29" s="183" t="s">
        <v>24</v>
      </c>
      <c r="D29" s="184"/>
      <c r="E29" s="14"/>
      <c r="F29" s="15">
        <f>SUM(E30:E50)</f>
        <v>40049548.400000006</v>
      </c>
    </row>
    <row r="30" spans="1:6" ht="23.4" thickBot="1" x14ac:dyDescent="0.35">
      <c r="C30" s="24">
        <v>2.1</v>
      </c>
      <c r="D30" s="1" t="s">
        <v>25</v>
      </c>
      <c r="E30" s="14">
        <v>0</v>
      </c>
      <c r="F30" s="23"/>
    </row>
    <row r="31" spans="1:6" ht="15" thickBot="1" x14ac:dyDescent="0.35">
      <c r="C31" s="24">
        <v>2.2000000000000002</v>
      </c>
      <c r="D31" s="1" t="s">
        <v>26</v>
      </c>
      <c r="E31" s="14">
        <v>0</v>
      </c>
      <c r="F31" s="23"/>
    </row>
    <row r="32" spans="1:6" ht="15" thickBot="1" x14ac:dyDescent="0.35">
      <c r="C32" s="24">
        <v>2.2999999999999998</v>
      </c>
      <c r="D32" s="1" t="s">
        <v>27</v>
      </c>
      <c r="E32" s="14">
        <v>41580</v>
      </c>
      <c r="F32" s="18"/>
    </row>
    <row r="33" spans="3:6" ht="15" thickBot="1" x14ac:dyDescent="0.35">
      <c r="C33" s="24">
        <v>2.4</v>
      </c>
      <c r="D33" s="1" t="s">
        <v>28</v>
      </c>
      <c r="E33" s="14">
        <v>0</v>
      </c>
      <c r="F33" s="18"/>
    </row>
    <row r="34" spans="3:6" ht="15" thickBot="1" x14ac:dyDescent="0.35">
      <c r="C34" s="24">
        <v>2.5</v>
      </c>
      <c r="D34" s="1" t="s">
        <v>29</v>
      </c>
      <c r="E34" s="14">
        <v>0</v>
      </c>
      <c r="F34" s="18"/>
    </row>
    <row r="35" spans="3:6" ht="15" thickBot="1" x14ac:dyDescent="0.35">
      <c r="C35" s="24">
        <v>2.6</v>
      </c>
      <c r="D35" s="1" t="s">
        <v>30</v>
      </c>
      <c r="E35" s="14">
        <v>272400</v>
      </c>
      <c r="F35" s="18"/>
    </row>
    <row r="36" spans="3:6" ht="15" thickBot="1" x14ac:dyDescent="0.35">
      <c r="C36" s="24">
        <v>2.7</v>
      </c>
      <c r="D36" s="1" t="s">
        <v>31</v>
      </c>
      <c r="E36" s="14">
        <v>0</v>
      </c>
      <c r="F36" s="18"/>
    </row>
    <row r="37" spans="3:6" ht="15" thickBot="1" x14ac:dyDescent="0.35">
      <c r="C37" s="24">
        <v>2.8</v>
      </c>
      <c r="D37" s="1" t="s">
        <v>32</v>
      </c>
      <c r="E37" s="14">
        <v>177090.31</v>
      </c>
      <c r="F37" s="18"/>
    </row>
    <row r="38" spans="3:6" ht="15" thickBot="1" x14ac:dyDescent="0.35">
      <c r="C38" s="24">
        <v>2.9</v>
      </c>
      <c r="D38" s="1" t="s">
        <v>33</v>
      </c>
      <c r="E38" s="14">
        <v>0</v>
      </c>
      <c r="F38" s="18"/>
    </row>
    <row r="39" spans="3:6" ht="15" thickBot="1" x14ac:dyDescent="0.35">
      <c r="C39" s="24" t="s">
        <v>35</v>
      </c>
      <c r="D39" s="1" t="s">
        <v>34</v>
      </c>
      <c r="E39" s="14">
        <v>0</v>
      </c>
      <c r="F39" s="18"/>
    </row>
    <row r="40" spans="3:6" ht="15" thickBot="1" x14ac:dyDescent="0.35">
      <c r="C40" s="24" t="s">
        <v>36</v>
      </c>
      <c r="D40" s="1" t="s">
        <v>37</v>
      </c>
      <c r="E40" s="14">
        <v>1740</v>
      </c>
      <c r="F40" s="18"/>
    </row>
    <row r="41" spans="3:6" ht="15" thickBot="1" x14ac:dyDescent="0.35">
      <c r="C41" s="24" t="s">
        <v>38</v>
      </c>
      <c r="D41" s="1" t="s">
        <v>39</v>
      </c>
      <c r="E41" s="14">
        <v>2573088.98</v>
      </c>
      <c r="F41" s="18"/>
    </row>
    <row r="42" spans="3:6" ht="15" thickBot="1" x14ac:dyDescent="0.35">
      <c r="C42" s="24" t="s">
        <v>40</v>
      </c>
      <c r="D42" s="1" t="s">
        <v>41</v>
      </c>
      <c r="E42" s="14">
        <v>19188080.510000002</v>
      </c>
      <c r="F42" s="18"/>
    </row>
    <row r="43" spans="3:6" ht="15" thickBot="1" x14ac:dyDescent="0.35">
      <c r="C43" s="24" t="s">
        <v>42</v>
      </c>
      <c r="D43" s="1" t="s">
        <v>43</v>
      </c>
      <c r="E43" s="14">
        <v>0</v>
      </c>
      <c r="F43" s="18"/>
    </row>
    <row r="44" spans="3:6" ht="15" thickBot="1" x14ac:dyDescent="0.35">
      <c r="C44" s="24" t="s">
        <v>44</v>
      </c>
      <c r="D44" s="1" t="s">
        <v>45</v>
      </c>
      <c r="E44" s="14">
        <v>0</v>
      </c>
      <c r="F44" s="18"/>
    </row>
    <row r="45" spans="3:6" ht="15" thickBot="1" x14ac:dyDescent="0.35">
      <c r="C45" s="24" t="s">
        <v>46</v>
      </c>
      <c r="D45" s="1" t="s">
        <v>48</v>
      </c>
      <c r="E45" s="14">
        <v>0</v>
      </c>
      <c r="F45" s="18"/>
    </row>
    <row r="46" spans="3:6" ht="15" thickBot="1" x14ac:dyDescent="0.35">
      <c r="C46" s="24" t="s">
        <v>49</v>
      </c>
      <c r="D46" s="1" t="s">
        <v>47</v>
      </c>
      <c r="E46" s="14">
        <v>0</v>
      </c>
      <c r="F46" s="18"/>
    </row>
    <row r="47" spans="3:6" ht="27.6" customHeight="1" thickBot="1" x14ac:dyDescent="0.35">
      <c r="C47" s="24" t="s">
        <v>50</v>
      </c>
      <c r="D47" s="1" t="s">
        <v>51</v>
      </c>
      <c r="E47" s="14">
        <v>0</v>
      </c>
      <c r="F47" s="18"/>
    </row>
    <row r="48" spans="3:6" ht="15" thickBot="1" x14ac:dyDescent="0.35">
      <c r="C48" s="24" t="s">
        <v>53</v>
      </c>
      <c r="D48" s="1" t="s">
        <v>52</v>
      </c>
      <c r="E48" s="14">
        <v>17795568.600000001</v>
      </c>
      <c r="F48" s="18"/>
    </row>
    <row r="49" spans="3:6" ht="15" thickBot="1" x14ac:dyDescent="0.35">
      <c r="C49" s="24" t="s">
        <v>54</v>
      </c>
      <c r="D49" s="1" t="s">
        <v>55</v>
      </c>
      <c r="E49" s="14">
        <v>0</v>
      </c>
      <c r="F49" s="18"/>
    </row>
    <row r="50" spans="3:6" ht="15" thickBot="1" x14ac:dyDescent="0.35">
      <c r="C50" s="25">
        <v>2.21</v>
      </c>
      <c r="D50" s="22" t="s">
        <v>4</v>
      </c>
      <c r="E50" s="14">
        <v>0</v>
      </c>
      <c r="F50" s="18"/>
    </row>
    <row r="51" spans="3:6" ht="15" thickBot="1" x14ac:dyDescent="0.35">
      <c r="C51" s="182"/>
      <c r="D51" s="182"/>
      <c r="E51" s="13"/>
      <c r="F51" s="13"/>
    </row>
    <row r="52" spans="3:6" ht="15" thickBot="1" x14ac:dyDescent="0.35">
      <c r="C52" s="183" t="s">
        <v>56</v>
      </c>
      <c r="D52" s="184"/>
      <c r="E52" s="14"/>
      <c r="F52" s="15">
        <f>SUM(E53:E59)</f>
        <v>0</v>
      </c>
    </row>
    <row r="53" spans="3:6" ht="23.4" thickBot="1" x14ac:dyDescent="0.35">
      <c r="C53" s="24">
        <v>3.1</v>
      </c>
      <c r="D53" s="1" t="s">
        <v>57</v>
      </c>
      <c r="E53" s="14">
        <v>0</v>
      </c>
      <c r="F53" s="18"/>
    </row>
    <row r="54" spans="3:6" ht="15" thickBot="1" x14ac:dyDescent="0.35">
      <c r="C54" s="24">
        <v>3.2</v>
      </c>
      <c r="D54" s="1" t="s">
        <v>5</v>
      </c>
      <c r="E54" s="14">
        <v>0</v>
      </c>
      <c r="F54" s="18"/>
    </row>
    <row r="55" spans="3:6" ht="15" thickBot="1" x14ac:dyDescent="0.35">
      <c r="C55" s="24">
        <v>3.3</v>
      </c>
      <c r="D55" s="1" t="s">
        <v>58</v>
      </c>
      <c r="E55" s="14">
        <v>0</v>
      </c>
      <c r="F55" s="18"/>
    </row>
    <row r="56" spans="3:6" ht="23.4" thickBot="1" x14ac:dyDescent="0.35">
      <c r="C56" s="24">
        <v>3.4</v>
      </c>
      <c r="D56" s="1" t="s">
        <v>59</v>
      </c>
      <c r="E56" s="14">
        <v>0</v>
      </c>
      <c r="F56" s="18"/>
    </row>
    <row r="57" spans="3:6" ht="15" thickBot="1" x14ac:dyDescent="0.35">
      <c r="C57" s="24">
        <v>3.5</v>
      </c>
      <c r="D57" s="1" t="s">
        <v>60</v>
      </c>
      <c r="E57" s="14">
        <v>0</v>
      </c>
      <c r="F57" s="18"/>
    </row>
    <row r="58" spans="3:6" ht="15" thickBot="1" x14ac:dyDescent="0.35">
      <c r="C58" s="24">
        <v>3.6</v>
      </c>
      <c r="D58" s="1" t="s">
        <v>6</v>
      </c>
      <c r="E58" s="14">
        <v>0</v>
      </c>
      <c r="F58" s="18"/>
    </row>
    <row r="59" spans="3:6" ht="15" thickBot="1" x14ac:dyDescent="0.35">
      <c r="C59" s="25">
        <v>3.7</v>
      </c>
      <c r="D59" s="22" t="s">
        <v>61</v>
      </c>
      <c r="E59" s="14">
        <v>0</v>
      </c>
      <c r="F59" s="18"/>
    </row>
    <row r="60" spans="3:6" ht="15" thickBot="1" x14ac:dyDescent="0.35">
      <c r="C60" s="182"/>
      <c r="D60" s="182"/>
      <c r="E60" s="16"/>
      <c r="F60" s="13"/>
    </row>
    <row r="61" spans="3:6" ht="15" thickBot="1" x14ac:dyDescent="0.35">
      <c r="C61" s="185" t="s">
        <v>62</v>
      </c>
      <c r="D61" s="186"/>
      <c r="E61" s="12"/>
      <c r="F61" s="55">
        <f>F27-F29+F52</f>
        <v>179302597.88</v>
      </c>
    </row>
    <row r="63" spans="3:6" ht="31.2" customHeight="1" x14ac:dyDescent="0.3">
      <c r="C63" s="187" t="s">
        <v>121</v>
      </c>
      <c r="D63" s="188"/>
      <c r="E63" s="188"/>
      <c r="F63" s="188"/>
    </row>
    <row r="64" spans="3:6" s="2" customFormat="1" x14ac:dyDescent="0.3">
      <c r="E64" s="19"/>
      <c r="F64" s="19"/>
    </row>
    <row r="65" spans="5:6" s="2" customFormat="1" x14ac:dyDescent="0.3">
      <c r="E65" s="19"/>
      <c r="F65" s="19"/>
    </row>
    <row r="66" spans="5:6" s="2" customFormat="1" x14ac:dyDescent="0.3">
      <c r="E66" s="19"/>
      <c r="F66" s="19"/>
    </row>
    <row r="67" spans="5:6" s="2" customFormat="1" x14ac:dyDescent="0.3">
      <c r="E67" s="19"/>
      <c r="F67" s="19"/>
    </row>
    <row r="68" spans="5:6" s="2" customFormat="1" x14ac:dyDescent="0.3">
      <c r="E68" s="19"/>
    </row>
    <row r="69" spans="5:6" s="2" customFormat="1" x14ac:dyDescent="0.3">
      <c r="E69" s="19"/>
      <c r="F69" s="19"/>
    </row>
    <row r="70" spans="5:6" s="2" customFormat="1" x14ac:dyDescent="0.3">
      <c r="E70" s="19"/>
      <c r="F70" s="19"/>
    </row>
    <row r="71" spans="5:6" s="2" customFormat="1" x14ac:dyDescent="0.3">
      <c r="E71" s="19"/>
      <c r="F71" s="19"/>
    </row>
    <row r="72" spans="5:6" s="2" customFormat="1" x14ac:dyDescent="0.3">
      <c r="E72" s="19"/>
      <c r="F72" s="19"/>
    </row>
    <row r="73" spans="5:6" s="2" customFormat="1" x14ac:dyDescent="0.3">
      <c r="E73" s="19"/>
      <c r="F73" s="19"/>
    </row>
    <row r="74" spans="5:6" s="2" customFormat="1" x14ac:dyDescent="0.3">
      <c r="E74" s="19"/>
      <c r="F74" s="19"/>
    </row>
    <row r="75" spans="5:6" s="2" customFormat="1" x14ac:dyDescent="0.3">
      <c r="E75" s="19"/>
      <c r="F75" s="19"/>
    </row>
  </sheetData>
  <mergeCells count="23">
    <mergeCell ref="C7:D7"/>
    <mergeCell ref="C2:F2"/>
    <mergeCell ref="C3:F3"/>
    <mergeCell ref="C4:F4"/>
    <mergeCell ref="C5:F5"/>
    <mergeCell ref="C6:D6"/>
    <mergeCell ref="C29:D29"/>
    <mergeCell ref="C8:D8"/>
    <mergeCell ref="C15:D15"/>
    <mergeCell ref="C16:D16"/>
    <mergeCell ref="C20:D20"/>
    <mergeCell ref="C21:D21"/>
    <mergeCell ref="C23:F23"/>
    <mergeCell ref="C24:F24"/>
    <mergeCell ref="C25:F25"/>
    <mergeCell ref="C26:F26"/>
    <mergeCell ref="C27:D27"/>
    <mergeCell ref="C28:D28"/>
    <mergeCell ref="C51:D51"/>
    <mergeCell ref="C52:D52"/>
    <mergeCell ref="C60:D60"/>
    <mergeCell ref="C61:D61"/>
    <mergeCell ref="C63:F63"/>
  </mergeCells>
  <pageMargins left="0.7" right="0.7" top="0.75" bottom="0.75" header="0.3" footer="0.3"/>
  <pageSetup orientation="portrait" r:id="rId1"/>
  <ignoredErrors>
    <ignoredError sqref="C17 C39:C49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72"/>
  <sheetViews>
    <sheetView showGridLines="0" tabSelected="1" topLeftCell="A1493" zoomScale="130" zoomScaleNormal="130" workbookViewId="0">
      <selection activeCell="E1489" sqref="A1449:E1489"/>
    </sheetView>
  </sheetViews>
  <sheetFormatPr baseColWidth="10" defaultRowHeight="14.4" x14ac:dyDescent="0.3"/>
  <cols>
    <col min="1" max="1" width="5.109375" customWidth="1"/>
    <col min="2" max="2" width="48" customWidth="1"/>
    <col min="3" max="3" width="24.33203125" customWidth="1"/>
    <col min="4" max="5" width="20.33203125" customWidth="1"/>
  </cols>
  <sheetData>
    <row r="1" spans="1:4" x14ac:dyDescent="0.3">
      <c r="A1" s="228" t="s">
        <v>64</v>
      </c>
      <c r="B1" s="228"/>
      <c r="C1" s="228"/>
      <c r="D1" s="228"/>
    </row>
    <row r="2" spans="1:4" x14ac:dyDescent="0.3">
      <c r="A2" s="26"/>
    </row>
    <row r="3" spans="1:4" ht="46.95" customHeight="1" x14ac:dyDescent="0.3">
      <c r="A3" s="241" t="s">
        <v>120</v>
      </c>
      <c r="B3" s="241"/>
      <c r="C3" s="241"/>
      <c r="D3" s="241"/>
    </row>
    <row r="4" spans="1:4" x14ac:dyDescent="0.3">
      <c r="A4" s="26"/>
    </row>
    <row r="5" spans="1:4" x14ac:dyDescent="0.3">
      <c r="A5" s="228" t="s">
        <v>94</v>
      </c>
      <c r="B5" s="228"/>
      <c r="C5" s="228"/>
      <c r="D5" s="228"/>
    </row>
    <row r="6" spans="1:4" x14ac:dyDescent="0.3">
      <c r="A6" s="26"/>
    </row>
    <row r="7" spans="1:4" x14ac:dyDescent="0.3">
      <c r="A7" s="228" t="s">
        <v>65</v>
      </c>
      <c r="B7" s="228"/>
      <c r="C7" s="228"/>
      <c r="D7" s="228"/>
    </row>
    <row r="8" spans="1:4" x14ac:dyDescent="0.3">
      <c r="A8" s="27"/>
    </row>
    <row r="9" spans="1:4" x14ac:dyDescent="0.3">
      <c r="A9" s="230" t="s">
        <v>66</v>
      </c>
      <c r="B9" s="230"/>
      <c r="C9" s="230"/>
      <c r="D9" s="230"/>
    </row>
    <row r="10" spans="1:4" ht="47.4" customHeight="1" x14ac:dyDescent="0.3">
      <c r="A10" s="229" t="s">
        <v>67</v>
      </c>
      <c r="B10" s="229"/>
      <c r="C10" s="229"/>
      <c r="D10" s="229"/>
    </row>
    <row r="11" spans="1:4" ht="15" thickBot="1" x14ac:dyDescent="0.35">
      <c r="A11" s="42"/>
      <c r="B11" s="42"/>
      <c r="C11" s="42"/>
      <c r="D11" s="42"/>
    </row>
    <row r="12" spans="1:4" x14ac:dyDescent="0.3">
      <c r="A12" s="42"/>
      <c r="B12" s="242" t="s">
        <v>149</v>
      </c>
      <c r="C12" s="243"/>
      <c r="D12" s="244"/>
    </row>
    <row r="13" spans="1:4" ht="15" thickBot="1" x14ac:dyDescent="0.35">
      <c r="A13" s="42"/>
      <c r="B13" s="245" t="s">
        <v>162</v>
      </c>
      <c r="C13" s="246"/>
      <c r="D13" s="247"/>
    </row>
    <row r="14" spans="1:4" ht="24.6" thickBot="1" x14ac:dyDescent="0.35">
      <c r="A14" s="42"/>
      <c r="B14" s="56" t="s">
        <v>110</v>
      </c>
      <c r="C14" s="57" t="s">
        <v>150</v>
      </c>
      <c r="D14" s="57" t="s">
        <v>151</v>
      </c>
    </row>
    <row r="15" spans="1:4" ht="15" thickBot="1" x14ac:dyDescent="0.35">
      <c r="A15" s="42"/>
      <c r="B15" s="58"/>
      <c r="C15" s="59"/>
      <c r="D15" s="60"/>
    </row>
    <row r="16" spans="1:4" ht="15" thickBot="1" x14ac:dyDescent="0.35">
      <c r="A16" s="42"/>
      <c r="B16" s="7" t="s">
        <v>8</v>
      </c>
      <c r="C16" s="61">
        <v>83955.45</v>
      </c>
      <c r="D16" s="9">
        <v>108286.76000000001</v>
      </c>
    </row>
    <row r="17" spans="1:4" ht="15" thickBot="1" x14ac:dyDescent="0.35">
      <c r="A17" s="42"/>
      <c r="B17" s="4" t="s">
        <v>104</v>
      </c>
      <c r="C17" s="61">
        <v>-162308.09</v>
      </c>
      <c r="D17" s="6">
        <v>-379142.94</v>
      </c>
    </row>
    <row r="18" spans="1:4" ht="15" thickBot="1" x14ac:dyDescent="0.35">
      <c r="A18" s="42"/>
      <c r="B18" s="7" t="s">
        <v>105</v>
      </c>
      <c r="C18" s="61">
        <v>0</v>
      </c>
      <c r="D18" s="9">
        <v>0</v>
      </c>
    </row>
    <row r="19" spans="1:4" ht="15" thickBot="1" x14ac:dyDescent="0.35">
      <c r="A19" s="42"/>
      <c r="B19" s="4" t="s">
        <v>106</v>
      </c>
      <c r="C19" s="61">
        <v>-13362.77</v>
      </c>
      <c r="D19" s="6">
        <v>-13362.77</v>
      </c>
    </row>
    <row r="20" spans="1:4" ht="15" thickBot="1" x14ac:dyDescent="0.35">
      <c r="A20" s="42"/>
      <c r="B20" s="7" t="s">
        <v>107</v>
      </c>
      <c r="C20" s="61">
        <v>0</v>
      </c>
      <c r="D20" s="9">
        <v>0</v>
      </c>
    </row>
    <row r="21" spans="1:4" ht="23.4" thickBot="1" x14ac:dyDescent="0.35">
      <c r="A21" s="42"/>
      <c r="B21" s="62" t="s">
        <v>108</v>
      </c>
      <c r="C21" s="61">
        <v>0</v>
      </c>
      <c r="D21" s="40">
        <v>0</v>
      </c>
    </row>
    <row r="22" spans="1:4" ht="15" thickBot="1" x14ac:dyDescent="0.35">
      <c r="A22" s="42"/>
      <c r="B22" s="4" t="s">
        <v>109</v>
      </c>
      <c r="C22" s="61">
        <v>0</v>
      </c>
      <c r="D22" s="9">
        <v>0</v>
      </c>
    </row>
    <row r="23" spans="1:4" ht="15" thickBot="1" x14ac:dyDescent="0.35">
      <c r="A23" s="42"/>
      <c r="B23" s="41" t="s">
        <v>0</v>
      </c>
      <c r="C23" s="10">
        <v>-91715.41</v>
      </c>
      <c r="D23" s="10">
        <v>-284218.95</v>
      </c>
    </row>
    <row r="24" spans="1:4" x14ac:dyDescent="0.3">
      <c r="A24" s="42"/>
      <c r="B24" s="42"/>
      <c r="C24" s="42"/>
      <c r="D24" s="42"/>
    </row>
    <row r="25" spans="1:4" x14ac:dyDescent="0.3">
      <c r="A25" s="42"/>
      <c r="B25" s="42"/>
      <c r="C25" s="42"/>
      <c r="D25" s="42"/>
    </row>
    <row r="26" spans="1:4" ht="37.950000000000003" customHeight="1" x14ac:dyDescent="0.3">
      <c r="A26" s="187" t="s">
        <v>121</v>
      </c>
      <c r="B26" s="188"/>
      <c r="C26" s="188"/>
      <c r="D26" s="188"/>
    </row>
    <row r="27" spans="1:4" x14ac:dyDescent="0.3">
      <c r="A27" s="2"/>
      <c r="B27" s="2"/>
      <c r="C27" s="19"/>
      <c r="D27" s="19"/>
    </row>
    <row r="28" spans="1:4" x14ac:dyDescent="0.3">
      <c r="A28" s="2"/>
      <c r="B28" s="2"/>
      <c r="C28" s="19"/>
      <c r="D28" s="19"/>
    </row>
    <row r="29" spans="1:4" x14ac:dyDescent="0.3">
      <c r="A29" s="2"/>
      <c r="B29" s="2"/>
      <c r="C29" s="19"/>
      <c r="D29" s="19"/>
    </row>
    <row r="30" spans="1:4" x14ac:dyDescent="0.3">
      <c r="A30" s="2"/>
      <c r="B30" s="2"/>
      <c r="C30" s="19"/>
      <c r="D30" s="19"/>
    </row>
    <row r="31" spans="1:4" x14ac:dyDescent="0.3">
      <c r="A31" s="2"/>
      <c r="B31" s="2"/>
      <c r="C31" s="19"/>
      <c r="D31" s="2"/>
    </row>
    <row r="32" spans="1:4" x14ac:dyDescent="0.3">
      <c r="A32" s="2"/>
      <c r="B32" s="2"/>
      <c r="C32" s="19"/>
      <c r="D32" s="19"/>
    </row>
    <row r="33" spans="1:4" x14ac:dyDescent="0.3">
      <c r="A33" s="2"/>
      <c r="B33" s="2"/>
      <c r="C33" s="19"/>
      <c r="D33" s="19"/>
    </row>
    <row r="34" spans="1:4" x14ac:dyDescent="0.3">
      <c r="A34" s="2"/>
      <c r="B34" s="2"/>
      <c r="C34" s="19"/>
      <c r="D34" s="19"/>
    </row>
    <row r="35" spans="1:4" x14ac:dyDescent="0.3">
      <c r="A35" s="2"/>
      <c r="B35" s="2"/>
      <c r="C35" s="19"/>
      <c r="D35" s="19"/>
    </row>
    <row r="36" spans="1:4" x14ac:dyDescent="0.3">
      <c r="A36" s="2"/>
      <c r="B36" s="2"/>
      <c r="C36" s="19"/>
      <c r="D36" s="19"/>
    </row>
    <row r="37" spans="1:4" x14ac:dyDescent="0.3">
      <c r="A37" s="2"/>
      <c r="B37" s="2"/>
      <c r="C37" s="19"/>
      <c r="D37" s="19"/>
    </row>
    <row r="38" spans="1:4" x14ac:dyDescent="0.3">
      <c r="A38" s="2"/>
      <c r="B38" s="2"/>
      <c r="C38" s="19"/>
      <c r="D38" s="19"/>
    </row>
    <row r="39" spans="1:4" x14ac:dyDescent="0.3">
      <c r="C39" s="11"/>
      <c r="D39" s="11"/>
    </row>
    <row r="40" spans="1:4" x14ac:dyDescent="0.3">
      <c r="C40" s="11"/>
      <c r="D40" s="11"/>
    </row>
    <row r="41" spans="1:4" x14ac:dyDescent="0.3">
      <c r="A41" s="42"/>
      <c r="B41" s="42"/>
      <c r="C41" s="42"/>
      <c r="D41" s="42"/>
    </row>
    <row r="42" spans="1:4" x14ac:dyDescent="0.3">
      <c r="A42" s="42"/>
      <c r="B42" s="42"/>
      <c r="C42" s="42"/>
      <c r="D42" s="42"/>
    </row>
    <row r="43" spans="1:4" x14ac:dyDescent="0.3">
      <c r="A43" s="42"/>
      <c r="B43" s="42"/>
      <c r="C43" s="42"/>
      <c r="D43" s="42"/>
    </row>
    <row r="44" spans="1:4" x14ac:dyDescent="0.3">
      <c r="A44" s="42"/>
      <c r="B44" s="42"/>
      <c r="C44" s="42"/>
      <c r="D44" s="42"/>
    </row>
    <row r="45" spans="1:4" x14ac:dyDescent="0.3">
      <c r="A45" s="42"/>
      <c r="B45" s="42"/>
      <c r="C45" s="42"/>
      <c r="D45" s="42"/>
    </row>
    <row r="46" spans="1:4" x14ac:dyDescent="0.3">
      <c r="A46" s="42"/>
      <c r="B46" s="42"/>
      <c r="C46" s="42"/>
      <c r="D46" s="42"/>
    </row>
    <row r="47" spans="1:4" x14ac:dyDescent="0.3">
      <c r="A47" s="42"/>
      <c r="B47" s="42"/>
      <c r="C47" s="42"/>
      <c r="D47" s="42"/>
    </row>
    <row r="48" spans="1:4" x14ac:dyDescent="0.3">
      <c r="A48" s="42"/>
      <c r="B48" s="42"/>
      <c r="C48" s="42"/>
      <c r="D48" s="42"/>
    </row>
    <row r="49" spans="1:4" x14ac:dyDescent="0.3">
      <c r="A49" s="230" t="s">
        <v>103</v>
      </c>
      <c r="B49" s="230"/>
      <c r="C49" s="230"/>
      <c r="D49" s="230"/>
    </row>
    <row r="50" spans="1:4" ht="60" customHeight="1" x14ac:dyDescent="0.3">
      <c r="A50" s="229" t="s">
        <v>161</v>
      </c>
      <c r="B50" s="229"/>
      <c r="C50" s="229"/>
      <c r="D50" s="229"/>
    </row>
    <row r="51" spans="1:4" ht="15" thickBot="1" x14ac:dyDescent="0.35">
      <c r="A51" s="42"/>
      <c r="B51" s="42"/>
      <c r="C51" s="42"/>
      <c r="D51" s="42"/>
    </row>
    <row r="52" spans="1:4" ht="27.6" customHeight="1" x14ac:dyDescent="0.3">
      <c r="A52" s="42"/>
      <c r="B52" s="201" t="s">
        <v>149</v>
      </c>
      <c r="C52" s="202"/>
      <c r="D52" s="42"/>
    </row>
    <row r="53" spans="1:4" ht="15" thickBot="1" x14ac:dyDescent="0.35">
      <c r="A53" s="42"/>
      <c r="B53" s="63" t="s">
        <v>164</v>
      </c>
      <c r="C53" s="64"/>
      <c r="D53" s="42"/>
    </row>
    <row r="54" spans="1:4" x14ac:dyDescent="0.3">
      <c r="A54" s="42"/>
      <c r="B54" s="65" t="s">
        <v>110</v>
      </c>
      <c r="C54" s="66" t="s">
        <v>163</v>
      </c>
      <c r="D54" s="42"/>
    </row>
    <row r="55" spans="1:4" x14ac:dyDescent="0.3">
      <c r="A55" s="42"/>
      <c r="B55" s="67"/>
      <c r="C55" s="68"/>
      <c r="D55" s="42"/>
    </row>
    <row r="56" spans="1:4" x14ac:dyDescent="0.3">
      <c r="A56" s="42"/>
      <c r="B56" s="69" t="s">
        <v>152</v>
      </c>
      <c r="C56" s="70"/>
      <c r="D56" s="42"/>
    </row>
    <row r="57" spans="1:4" x14ac:dyDescent="0.3">
      <c r="A57" s="42"/>
      <c r="B57" s="71" t="s">
        <v>153</v>
      </c>
      <c r="C57" s="72">
        <v>0</v>
      </c>
      <c r="D57" s="42"/>
    </row>
    <row r="58" spans="1:4" x14ac:dyDescent="0.3">
      <c r="A58" s="42"/>
      <c r="B58" s="71" t="s">
        <v>154</v>
      </c>
      <c r="C58" s="72">
        <v>0</v>
      </c>
      <c r="D58" s="42"/>
    </row>
    <row r="59" spans="1:4" x14ac:dyDescent="0.3">
      <c r="A59" s="42"/>
      <c r="B59" s="71" t="s">
        <v>155</v>
      </c>
      <c r="C59" s="72">
        <v>0</v>
      </c>
      <c r="D59" s="42"/>
    </row>
    <row r="60" spans="1:4" x14ac:dyDescent="0.3">
      <c r="A60" s="42"/>
      <c r="B60" s="71" t="s">
        <v>156</v>
      </c>
      <c r="C60" s="72">
        <v>0</v>
      </c>
      <c r="D60" s="42"/>
    </row>
    <row r="61" spans="1:4" ht="22.8" x14ac:dyDescent="0.3">
      <c r="A61" s="42"/>
      <c r="B61" s="75" t="s">
        <v>157</v>
      </c>
      <c r="C61" s="72">
        <v>58697.15</v>
      </c>
      <c r="D61" s="42"/>
    </row>
    <row r="62" spans="1:4" x14ac:dyDescent="0.3">
      <c r="A62" s="42"/>
      <c r="B62" s="71" t="s">
        <v>158</v>
      </c>
      <c r="C62" s="72">
        <v>1966.08</v>
      </c>
      <c r="D62" s="42"/>
    </row>
    <row r="63" spans="1:4" ht="22.8" x14ac:dyDescent="0.3">
      <c r="A63" s="42"/>
      <c r="B63" s="75" t="s">
        <v>159</v>
      </c>
      <c r="C63" s="72">
        <v>-6625.93</v>
      </c>
      <c r="D63" s="42"/>
    </row>
    <row r="64" spans="1:4" x14ac:dyDescent="0.3">
      <c r="A64" s="42"/>
      <c r="B64" s="73" t="s">
        <v>160</v>
      </c>
      <c r="C64" s="74">
        <f>SUM(C56:C63)</f>
        <v>54037.3</v>
      </c>
      <c r="D64" s="42"/>
    </row>
    <row r="65" spans="1:4" x14ac:dyDescent="0.3">
      <c r="A65" s="42"/>
      <c r="B65" s="42"/>
      <c r="C65" s="42"/>
      <c r="D65" s="42"/>
    </row>
    <row r="66" spans="1:4" x14ac:dyDescent="0.3">
      <c r="A66" s="42"/>
      <c r="B66" s="42"/>
      <c r="C66" s="42"/>
      <c r="D66" s="42"/>
    </row>
    <row r="67" spans="1:4" x14ac:dyDescent="0.3">
      <c r="A67" s="42"/>
      <c r="B67" s="42"/>
      <c r="C67" s="42"/>
      <c r="D67" s="42"/>
    </row>
    <row r="68" spans="1:4" x14ac:dyDescent="0.3">
      <c r="A68" s="42"/>
      <c r="B68" s="42"/>
      <c r="C68" s="42"/>
      <c r="D68" s="42"/>
    </row>
    <row r="69" spans="1:4" ht="30" customHeight="1" x14ac:dyDescent="0.3">
      <c r="A69" s="187" t="s">
        <v>121</v>
      </c>
      <c r="B69" s="188"/>
      <c r="C69" s="188"/>
      <c r="D69" s="188"/>
    </row>
    <row r="70" spans="1:4" x14ac:dyDescent="0.3">
      <c r="A70" s="2"/>
      <c r="B70" s="2"/>
      <c r="C70" s="19"/>
      <c r="D70" s="19"/>
    </row>
    <row r="71" spans="1:4" x14ac:dyDescent="0.3">
      <c r="A71" s="2"/>
      <c r="B71" s="2"/>
      <c r="C71" s="19"/>
      <c r="D71" s="19"/>
    </row>
    <row r="72" spans="1:4" x14ac:dyDescent="0.3">
      <c r="A72" s="2"/>
      <c r="B72" s="2"/>
      <c r="C72" s="19"/>
      <c r="D72" s="19"/>
    </row>
    <row r="73" spans="1:4" x14ac:dyDescent="0.3">
      <c r="A73" s="2"/>
      <c r="B73" s="2"/>
      <c r="C73" s="19"/>
      <c r="D73" s="19"/>
    </row>
    <row r="74" spans="1:4" x14ac:dyDescent="0.3">
      <c r="A74" s="2"/>
      <c r="B74" s="2"/>
      <c r="C74" s="19"/>
      <c r="D74" s="2"/>
    </row>
    <row r="75" spans="1:4" x14ac:dyDescent="0.3">
      <c r="A75" s="2"/>
      <c r="B75" s="2"/>
      <c r="C75" s="19"/>
      <c r="D75" s="19"/>
    </row>
    <row r="76" spans="1:4" x14ac:dyDescent="0.3">
      <c r="A76" s="2"/>
      <c r="B76" s="2"/>
      <c r="C76" s="19"/>
      <c r="D76" s="19"/>
    </row>
    <row r="77" spans="1:4" x14ac:dyDescent="0.3">
      <c r="A77" s="2"/>
      <c r="B77" s="2"/>
      <c r="C77" s="19"/>
      <c r="D77" s="19"/>
    </row>
    <row r="78" spans="1:4" x14ac:dyDescent="0.3">
      <c r="A78" s="2"/>
      <c r="B78" s="2"/>
      <c r="C78" s="19"/>
      <c r="D78" s="19"/>
    </row>
    <row r="79" spans="1:4" x14ac:dyDescent="0.3">
      <c r="A79" s="2"/>
      <c r="B79" s="2"/>
      <c r="C79" s="19"/>
      <c r="D79" s="19"/>
    </row>
    <row r="80" spans="1:4" x14ac:dyDescent="0.3">
      <c r="A80" s="2"/>
      <c r="B80" s="2"/>
      <c r="C80" s="19"/>
      <c r="D80" s="19"/>
    </row>
    <row r="81" spans="1:4" x14ac:dyDescent="0.3">
      <c r="A81" s="2"/>
      <c r="B81" s="2"/>
      <c r="C81" s="19"/>
      <c r="D81" s="19"/>
    </row>
    <row r="82" spans="1:4" x14ac:dyDescent="0.3">
      <c r="C82" s="11"/>
      <c r="D82" s="11"/>
    </row>
    <row r="83" spans="1:4" x14ac:dyDescent="0.3">
      <c r="C83" s="11"/>
      <c r="D83" s="11"/>
    </row>
    <row r="84" spans="1:4" x14ac:dyDescent="0.3">
      <c r="A84" s="42"/>
      <c r="B84" s="42"/>
      <c r="C84" s="42"/>
      <c r="D84" s="42"/>
    </row>
    <row r="85" spans="1:4" x14ac:dyDescent="0.3">
      <c r="A85" s="42"/>
      <c r="B85" s="42"/>
      <c r="C85" s="42"/>
      <c r="D85" s="42"/>
    </row>
    <row r="86" spans="1:4" x14ac:dyDescent="0.3">
      <c r="A86" s="42"/>
      <c r="B86" s="42"/>
      <c r="C86" s="42"/>
      <c r="D86" s="42"/>
    </row>
    <row r="87" spans="1:4" x14ac:dyDescent="0.3">
      <c r="A87" s="42"/>
      <c r="B87" s="42"/>
      <c r="C87" s="42"/>
      <c r="D87" s="42"/>
    </row>
    <row r="88" spans="1:4" x14ac:dyDescent="0.3">
      <c r="A88" s="42"/>
      <c r="B88" s="42"/>
      <c r="C88" s="42"/>
      <c r="D88" s="42"/>
    </row>
    <row r="89" spans="1:4" x14ac:dyDescent="0.3">
      <c r="A89" s="42"/>
      <c r="B89" s="42"/>
      <c r="C89" s="42"/>
      <c r="D89" s="42"/>
    </row>
    <row r="90" spans="1:4" x14ac:dyDescent="0.3">
      <c r="A90" s="42"/>
      <c r="B90" s="42"/>
      <c r="C90" s="42"/>
      <c r="D90" s="42"/>
    </row>
    <row r="91" spans="1:4" x14ac:dyDescent="0.3">
      <c r="A91" s="42"/>
      <c r="B91" s="42"/>
      <c r="C91" s="42"/>
      <c r="D91" s="42"/>
    </row>
    <row r="92" spans="1:4" x14ac:dyDescent="0.3">
      <c r="A92" s="42"/>
      <c r="B92" s="42"/>
      <c r="C92" s="42"/>
      <c r="D92" s="42"/>
    </row>
    <row r="93" spans="1:4" x14ac:dyDescent="0.3">
      <c r="A93" s="42"/>
      <c r="B93" s="42"/>
      <c r="C93" s="42"/>
      <c r="D93" s="42"/>
    </row>
    <row r="94" spans="1:4" x14ac:dyDescent="0.3">
      <c r="A94" s="42"/>
      <c r="B94" s="42"/>
      <c r="C94" s="42"/>
      <c r="D94" s="42"/>
    </row>
    <row r="95" spans="1:4" x14ac:dyDescent="0.3">
      <c r="A95" s="42"/>
      <c r="B95" s="42"/>
      <c r="C95" s="42"/>
      <c r="D95" s="42"/>
    </row>
    <row r="96" spans="1:4" x14ac:dyDescent="0.3">
      <c r="A96" s="42"/>
      <c r="B96" s="42"/>
      <c r="C96" s="42"/>
      <c r="D96" s="42"/>
    </row>
    <row r="97" spans="1:4" x14ac:dyDescent="0.3">
      <c r="A97" s="42"/>
      <c r="B97" s="42"/>
      <c r="C97" s="42"/>
      <c r="D97" s="42"/>
    </row>
    <row r="98" spans="1:4" ht="85.95" customHeight="1" x14ac:dyDescent="0.3">
      <c r="A98" s="229" t="s">
        <v>68</v>
      </c>
      <c r="B98" s="229"/>
      <c r="C98" s="229"/>
      <c r="D98" s="229"/>
    </row>
    <row r="99" spans="1:4" ht="15" thickBot="1" x14ac:dyDescent="0.35">
      <c r="A99" s="42"/>
      <c r="B99" s="42"/>
      <c r="C99" s="42"/>
      <c r="D99" s="42"/>
    </row>
    <row r="100" spans="1:4" x14ac:dyDescent="0.3">
      <c r="A100" s="42"/>
      <c r="B100" s="201" t="s">
        <v>149</v>
      </c>
      <c r="C100" s="202"/>
      <c r="D100" s="42"/>
    </row>
    <row r="101" spans="1:4" ht="15" thickBot="1" x14ac:dyDescent="0.35">
      <c r="A101" s="42"/>
      <c r="B101" s="206" t="s">
        <v>182</v>
      </c>
      <c r="C101" s="207"/>
      <c r="D101" s="42"/>
    </row>
    <row r="102" spans="1:4" ht="15" thickBot="1" x14ac:dyDescent="0.35">
      <c r="A102" s="42"/>
      <c r="B102" s="65" t="s">
        <v>110</v>
      </c>
      <c r="C102" s="66" t="s">
        <v>163</v>
      </c>
      <c r="D102" s="42"/>
    </row>
    <row r="103" spans="1:4" x14ac:dyDescent="0.3">
      <c r="A103" s="42"/>
      <c r="B103" s="76"/>
      <c r="C103" s="77"/>
      <c r="D103" s="42"/>
    </row>
    <row r="104" spans="1:4" x14ac:dyDescent="0.3">
      <c r="A104" s="42"/>
      <c r="B104" s="78" t="s">
        <v>165</v>
      </c>
      <c r="C104" s="79">
        <v>0</v>
      </c>
      <c r="D104" s="42"/>
    </row>
    <row r="105" spans="1:4" ht="22.8" x14ac:dyDescent="0.3">
      <c r="A105" s="42"/>
      <c r="B105" s="87" t="s">
        <v>166</v>
      </c>
      <c r="C105" s="81">
        <v>0</v>
      </c>
      <c r="D105" s="42"/>
    </row>
    <row r="106" spans="1:4" ht="22.8" x14ac:dyDescent="0.3">
      <c r="A106" s="42"/>
      <c r="B106" s="87" t="s">
        <v>167</v>
      </c>
      <c r="C106" s="81">
        <v>0</v>
      </c>
      <c r="D106" s="42"/>
    </row>
    <row r="107" spans="1:4" ht="22.8" x14ac:dyDescent="0.3">
      <c r="A107" s="42"/>
      <c r="B107" s="87" t="s">
        <v>168</v>
      </c>
      <c r="C107" s="81">
        <v>0</v>
      </c>
      <c r="D107" s="42"/>
    </row>
    <row r="108" spans="1:4" ht="22.8" x14ac:dyDescent="0.3">
      <c r="A108" s="42"/>
      <c r="B108" s="87" t="s">
        <v>169</v>
      </c>
      <c r="C108" s="81">
        <v>0</v>
      </c>
      <c r="D108" s="42"/>
    </row>
    <row r="109" spans="1:4" ht="22.8" x14ac:dyDescent="0.3">
      <c r="A109" s="42"/>
      <c r="B109" s="87" t="s">
        <v>170</v>
      </c>
      <c r="C109" s="81">
        <v>0</v>
      </c>
      <c r="D109" s="42"/>
    </row>
    <row r="110" spans="1:4" x14ac:dyDescent="0.3">
      <c r="A110" s="42"/>
      <c r="B110" s="82"/>
      <c r="C110" s="83"/>
      <c r="D110" s="42"/>
    </row>
    <row r="111" spans="1:4" ht="15" thickBot="1" x14ac:dyDescent="0.35">
      <c r="A111" s="42"/>
      <c r="B111" s="84"/>
      <c r="C111" s="85"/>
      <c r="D111" s="42"/>
    </row>
    <row r="112" spans="1:4" x14ac:dyDescent="0.3">
      <c r="A112" s="42"/>
      <c r="B112" s="86" t="s">
        <v>160</v>
      </c>
      <c r="C112" s="74">
        <f>SUM(C104:C111)</f>
        <v>0</v>
      </c>
      <c r="D112" s="42"/>
    </row>
    <row r="113" spans="1:4" x14ac:dyDescent="0.3">
      <c r="A113" s="42"/>
      <c r="B113" s="42"/>
      <c r="C113" s="42"/>
      <c r="D113" s="42"/>
    </row>
    <row r="114" spans="1:4" x14ac:dyDescent="0.3">
      <c r="A114" s="42"/>
      <c r="B114" s="42"/>
      <c r="C114" s="42"/>
      <c r="D114" s="42"/>
    </row>
    <row r="115" spans="1:4" ht="27.6" customHeight="1" x14ac:dyDescent="0.3">
      <c r="A115" s="42"/>
      <c r="B115" s="248" t="s">
        <v>171</v>
      </c>
      <c r="C115" s="248"/>
      <c r="D115" s="42"/>
    </row>
    <row r="116" spans="1:4" x14ac:dyDescent="0.3">
      <c r="A116" s="42"/>
      <c r="B116" s="42"/>
      <c r="C116" s="42"/>
      <c r="D116" s="42"/>
    </row>
    <row r="117" spans="1:4" ht="30" customHeight="1" x14ac:dyDescent="0.3">
      <c r="A117" s="187" t="s">
        <v>121</v>
      </c>
      <c r="B117" s="188"/>
      <c r="C117" s="188"/>
      <c r="D117" s="188"/>
    </row>
    <row r="118" spans="1:4" x14ac:dyDescent="0.3">
      <c r="A118" s="2"/>
      <c r="B118" s="2"/>
      <c r="C118" s="19"/>
      <c r="D118" s="19"/>
    </row>
    <row r="119" spans="1:4" x14ac:dyDescent="0.3">
      <c r="A119" s="2"/>
      <c r="B119" s="2"/>
      <c r="C119" s="19"/>
      <c r="D119" s="19"/>
    </row>
    <row r="120" spans="1:4" x14ac:dyDescent="0.3">
      <c r="A120" s="2"/>
      <c r="B120" s="2"/>
      <c r="C120" s="19"/>
      <c r="D120" s="19"/>
    </row>
    <row r="121" spans="1:4" x14ac:dyDescent="0.3">
      <c r="A121" s="2"/>
      <c r="B121" s="2"/>
      <c r="C121" s="19"/>
      <c r="D121" s="19"/>
    </row>
    <row r="122" spans="1:4" x14ac:dyDescent="0.3">
      <c r="A122" s="2"/>
      <c r="B122" s="2"/>
      <c r="C122" s="19"/>
      <c r="D122" s="2"/>
    </row>
    <row r="123" spans="1:4" x14ac:dyDescent="0.3">
      <c r="A123" s="2"/>
      <c r="B123" s="2"/>
      <c r="C123" s="19"/>
      <c r="D123" s="19"/>
    </row>
    <row r="124" spans="1:4" x14ac:dyDescent="0.3">
      <c r="A124" s="2"/>
      <c r="B124" s="2"/>
      <c r="C124" s="19"/>
      <c r="D124" s="19"/>
    </row>
    <row r="125" spans="1:4" x14ac:dyDescent="0.3">
      <c r="A125" s="2"/>
      <c r="B125" s="2"/>
      <c r="C125" s="19"/>
      <c r="D125" s="19"/>
    </row>
    <row r="126" spans="1:4" x14ac:dyDescent="0.3">
      <c r="A126" s="2"/>
      <c r="B126" s="2"/>
      <c r="C126" s="19"/>
      <c r="D126" s="19"/>
    </row>
    <row r="127" spans="1:4" x14ac:dyDescent="0.3">
      <c r="A127" s="2"/>
      <c r="B127" s="2"/>
      <c r="C127" s="19"/>
      <c r="D127" s="19"/>
    </row>
    <row r="128" spans="1:4" x14ac:dyDescent="0.3">
      <c r="A128" s="2"/>
      <c r="B128" s="2"/>
      <c r="C128" s="19"/>
      <c r="D128" s="19"/>
    </row>
    <row r="129" spans="1:4" x14ac:dyDescent="0.3">
      <c r="A129" s="2"/>
      <c r="B129" s="2"/>
      <c r="C129" s="19"/>
      <c r="D129" s="19"/>
    </row>
    <row r="130" spans="1:4" x14ac:dyDescent="0.3">
      <c r="C130" s="11"/>
      <c r="D130" s="11"/>
    </row>
    <row r="131" spans="1:4" x14ac:dyDescent="0.3">
      <c r="C131" s="11"/>
      <c r="D131" s="11"/>
    </row>
    <row r="132" spans="1:4" x14ac:dyDescent="0.3">
      <c r="C132" s="11"/>
      <c r="D132" s="11"/>
    </row>
    <row r="133" spans="1:4" x14ac:dyDescent="0.3">
      <c r="C133" s="11"/>
      <c r="D133" s="11"/>
    </row>
    <row r="134" spans="1:4" x14ac:dyDescent="0.3">
      <c r="C134" s="11"/>
      <c r="D134" s="11"/>
    </row>
    <row r="135" spans="1:4" x14ac:dyDescent="0.3">
      <c r="C135" s="11"/>
      <c r="D135" s="11"/>
    </row>
    <row r="136" spans="1:4" x14ac:dyDescent="0.3">
      <c r="C136" s="11"/>
      <c r="D136" s="11"/>
    </row>
    <row r="137" spans="1:4" x14ac:dyDescent="0.3">
      <c r="A137" s="42"/>
      <c r="B137" s="42"/>
      <c r="C137" s="42"/>
      <c r="D137" s="42"/>
    </row>
    <row r="138" spans="1:4" x14ac:dyDescent="0.3">
      <c r="A138" s="42"/>
      <c r="B138" s="42"/>
      <c r="C138" s="42"/>
      <c r="D138" s="42"/>
    </row>
    <row r="139" spans="1:4" x14ac:dyDescent="0.3">
      <c r="A139" s="42"/>
      <c r="B139" s="42"/>
      <c r="C139" s="42"/>
      <c r="D139" s="42"/>
    </row>
    <row r="140" spans="1:4" x14ac:dyDescent="0.3">
      <c r="A140" s="42"/>
      <c r="B140" s="42"/>
      <c r="C140" s="42"/>
      <c r="D140" s="42"/>
    </row>
    <row r="141" spans="1:4" x14ac:dyDescent="0.3">
      <c r="A141" s="42"/>
      <c r="B141" s="42"/>
      <c r="C141" s="42"/>
      <c r="D141" s="42"/>
    </row>
    <row r="142" spans="1:4" x14ac:dyDescent="0.3">
      <c r="A142" s="42"/>
      <c r="B142" s="42"/>
      <c r="C142" s="42"/>
      <c r="D142" s="42"/>
    </row>
    <row r="143" spans="1:4" x14ac:dyDescent="0.3">
      <c r="A143" s="42"/>
      <c r="B143" s="42"/>
      <c r="C143" s="42"/>
      <c r="D143" s="42"/>
    </row>
    <row r="144" spans="1:4" x14ac:dyDescent="0.3">
      <c r="A144" s="230" t="s">
        <v>69</v>
      </c>
      <c r="B144" s="230"/>
      <c r="C144" s="230"/>
      <c r="D144" s="230"/>
    </row>
    <row r="145" spans="1:4" ht="43.2" customHeight="1" x14ac:dyDescent="0.3">
      <c r="A145" s="229" t="s">
        <v>70</v>
      </c>
      <c r="B145" s="229"/>
      <c r="C145" s="229"/>
      <c r="D145" s="229"/>
    </row>
    <row r="146" spans="1:4" x14ac:dyDescent="0.3">
      <c r="A146" s="26"/>
    </row>
    <row r="147" spans="1:4" ht="55.95" customHeight="1" x14ac:dyDescent="0.3">
      <c r="A147" s="238" t="s">
        <v>71</v>
      </c>
      <c r="B147" s="238"/>
      <c r="C147" s="238"/>
      <c r="D147" s="238"/>
    </row>
    <row r="148" spans="1:4" ht="15" thickBot="1" x14ac:dyDescent="0.35">
      <c r="A148" s="52"/>
      <c r="B148" s="52"/>
      <c r="C148" s="52"/>
      <c r="D148" s="52"/>
    </row>
    <row r="149" spans="1:4" x14ac:dyDescent="0.3">
      <c r="A149" s="52"/>
      <c r="B149" s="201" t="s">
        <v>149</v>
      </c>
      <c r="C149" s="202"/>
      <c r="D149" s="52"/>
    </row>
    <row r="150" spans="1:4" ht="15" thickBot="1" x14ac:dyDescent="0.35">
      <c r="A150" s="52"/>
      <c r="B150" s="206" t="s">
        <v>183</v>
      </c>
      <c r="C150" s="207"/>
      <c r="D150" s="52"/>
    </row>
    <row r="151" spans="1:4" ht="15" thickBot="1" x14ac:dyDescent="0.35">
      <c r="A151" s="52"/>
      <c r="B151" s="65" t="s">
        <v>110</v>
      </c>
      <c r="C151" s="66" t="s">
        <v>150</v>
      </c>
      <c r="D151" s="52"/>
    </row>
    <row r="152" spans="1:4" x14ac:dyDescent="0.3">
      <c r="A152" s="52"/>
      <c r="B152" s="88"/>
      <c r="C152" s="77"/>
      <c r="D152" s="52"/>
    </row>
    <row r="153" spans="1:4" x14ac:dyDescent="0.3">
      <c r="A153" s="52"/>
      <c r="B153" s="78" t="s">
        <v>172</v>
      </c>
      <c r="C153" s="79">
        <v>0</v>
      </c>
      <c r="D153" s="52"/>
    </row>
    <row r="154" spans="1:4" x14ac:dyDescent="0.3">
      <c r="A154" s="52"/>
      <c r="B154" s="82"/>
      <c r="C154" s="83"/>
      <c r="D154" s="52"/>
    </row>
    <row r="155" spans="1:4" x14ac:dyDescent="0.3">
      <c r="A155" s="52"/>
      <c r="B155" s="82"/>
      <c r="C155" s="83"/>
      <c r="D155" s="52"/>
    </row>
    <row r="156" spans="1:4" x14ac:dyDescent="0.3">
      <c r="A156" s="52"/>
      <c r="B156" s="82"/>
      <c r="C156" s="83"/>
      <c r="D156" s="52"/>
    </row>
    <row r="157" spans="1:4" x14ac:dyDescent="0.3">
      <c r="A157" s="52"/>
      <c r="B157" s="82"/>
      <c r="C157" s="83"/>
      <c r="D157" s="52"/>
    </row>
    <row r="158" spans="1:4" x14ac:dyDescent="0.3">
      <c r="A158" s="52"/>
      <c r="B158" s="82"/>
      <c r="C158" s="83"/>
      <c r="D158" s="52"/>
    </row>
    <row r="159" spans="1:4" x14ac:dyDescent="0.3">
      <c r="A159" s="52"/>
      <c r="B159" s="82"/>
      <c r="C159" s="83"/>
      <c r="D159" s="52"/>
    </row>
    <row r="160" spans="1:4" ht="15" thickBot="1" x14ac:dyDescent="0.35">
      <c r="A160" s="52"/>
      <c r="B160" s="84"/>
      <c r="C160" s="85"/>
      <c r="D160" s="52"/>
    </row>
    <row r="161" spans="1:4" x14ac:dyDescent="0.3">
      <c r="A161" s="52"/>
      <c r="B161" s="86" t="s">
        <v>160</v>
      </c>
      <c r="C161" s="74">
        <f>SUM(C153:C160)</f>
        <v>0</v>
      </c>
      <c r="D161" s="52"/>
    </row>
    <row r="162" spans="1:4" x14ac:dyDescent="0.3">
      <c r="A162" s="52"/>
      <c r="B162" s="52"/>
      <c r="C162" s="52"/>
      <c r="D162" s="52"/>
    </row>
    <row r="163" spans="1:4" x14ac:dyDescent="0.3">
      <c r="A163" s="52"/>
      <c r="B163" s="52"/>
      <c r="C163" s="52"/>
      <c r="D163" s="52"/>
    </row>
    <row r="164" spans="1:4" ht="41.4" customHeight="1" x14ac:dyDescent="0.3">
      <c r="A164" s="52"/>
      <c r="B164" s="248" t="s">
        <v>173</v>
      </c>
      <c r="C164" s="248"/>
      <c r="D164" s="52"/>
    </row>
    <row r="165" spans="1:4" x14ac:dyDescent="0.3">
      <c r="A165" s="52"/>
      <c r="B165" s="248"/>
      <c r="C165" s="248"/>
      <c r="D165" s="52"/>
    </row>
    <row r="166" spans="1:4" ht="30" customHeight="1" x14ac:dyDescent="0.3">
      <c r="A166" s="187" t="s">
        <v>121</v>
      </c>
      <c r="B166" s="188"/>
      <c r="C166" s="188"/>
      <c r="D166" s="188"/>
    </row>
    <row r="167" spans="1:4" x14ac:dyDescent="0.3">
      <c r="A167" s="2"/>
      <c r="B167" s="2"/>
      <c r="C167" s="19"/>
      <c r="D167" s="19"/>
    </row>
    <row r="168" spans="1:4" x14ac:dyDescent="0.3">
      <c r="A168" s="2"/>
      <c r="B168" s="2"/>
      <c r="C168" s="19"/>
      <c r="D168" s="19"/>
    </row>
    <row r="169" spans="1:4" x14ac:dyDescent="0.3">
      <c r="A169" s="2"/>
      <c r="B169" s="2"/>
      <c r="C169" s="19"/>
      <c r="D169" s="19"/>
    </row>
    <row r="170" spans="1:4" x14ac:dyDescent="0.3">
      <c r="A170" s="2"/>
      <c r="B170" s="2"/>
      <c r="C170" s="19"/>
      <c r="D170" s="19"/>
    </row>
    <row r="171" spans="1:4" x14ac:dyDescent="0.3">
      <c r="A171" s="2"/>
      <c r="B171" s="2"/>
      <c r="C171" s="19"/>
      <c r="D171" s="2"/>
    </row>
    <row r="172" spans="1:4" x14ac:dyDescent="0.3">
      <c r="A172" s="2"/>
      <c r="B172" s="2"/>
      <c r="C172" s="19"/>
      <c r="D172" s="19"/>
    </row>
    <row r="173" spans="1:4" x14ac:dyDescent="0.3">
      <c r="A173" s="2"/>
      <c r="B173" s="2"/>
      <c r="C173" s="19"/>
      <c r="D173" s="19"/>
    </row>
    <row r="174" spans="1:4" x14ac:dyDescent="0.3">
      <c r="A174" s="2"/>
      <c r="B174" s="2"/>
      <c r="C174" s="19"/>
      <c r="D174" s="19"/>
    </row>
    <row r="175" spans="1:4" x14ac:dyDescent="0.3">
      <c r="A175" s="2"/>
      <c r="B175" s="2"/>
      <c r="C175" s="19"/>
      <c r="D175" s="19"/>
    </row>
    <row r="176" spans="1:4" x14ac:dyDescent="0.3">
      <c r="A176" s="2"/>
      <c r="B176" s="2"/>
      <c r="C176" s="19"/>
      <c r="D176" s="19"/>
    </row>
    <row r="177" spans="1:4" x14ac:dyDescent="0.3">
      <c r="A177" s="2"/>
      <c r="B177" s="2"/>
      <c r="C177" s="19"/>
      <c r="D177" s="19"/>
    </row>
    <row r="178" spans="1:4" x14ac:dyDescent="0.3">
      <c r="A178" s="2"/>
      <c r="B178" s="2"/>
      <c r="C178" s="19"/>
      <c r="D178" s="19"/>
    </row>
    <row r="179" spans="1:4" x14ac:dyDescent="0.3">
      <c r="C179" s="11"/>
      <c r="D179" s="11"/>
    </row>
    <row r="180" spans="1:4" x14ac:dyDescent="0.3">
      <c r="C180" s="11"/>
      <c r="D180" s="11"/>
    </row>
    <row r="181" spans="1:4" x14ac:dyDescent="0.3">
      <c r="C181" s="11"/>
      <c r="D181" s="11"/>
    </row>
    <row r="182" spans="1:4" x14ac:dyDescent="0.3">
      <c r="C182" s="11"/>
      <c r="D182" s="11"/>
    </row>
    <row r="183" spans="1:4" x14ac:dyDescent="0.3">
      <c r="C183" s="11"/>
      <c r="D183" s="11"/>
    </row>
    <row r="184" spans="1:4" x14ac:dyDescent="0.3">
      <c r="C184" s="11"/>
      <c r="D184" s="11"/>
    </row>
    <row r="185" spans="1:4" x14ac:dyDescent="0.3">
      <c r="C185" s="11"/>
      <c r="D185" s="11"/>
    </row>
    <row r="186" spans="1:4" x14ac:dyDescent="0.3">
      <c r="C186" s="11"/>
      <c r="D186" s="11"/>
    </row>
    <row r="187" spans="1:4" x14ac:dyDescent="0.3">
      <c r="C187" s="11"/>
      <c r="D187" s="11"/>
    </row>
    <row r="188" spans="1:4" x14ac:dyDescent="0.3">
      <c r="C188" s="11"/>
      <c r="D188" s="11"/>
    </row>
    <row r="189" spans="1:4" x14ac:dyDescent="0.3">
      <c r="C189" s="11"/>
      <c r="D189" s="11"/>
    </row>
    <row r="190" spans="1:4" x14ac:dyDescent="0.3">
      <c r="C190" s="11"/>
      <c r="D190" s="11"/>
    </row>
    <row r="191" spans="1:4" x14ac:dyDescent="0.3">
      <c r="A191" s="42"/>
      <c r="B191" s="42"/>
      <c r="C191" s="42"/>
      <c r="D191" s="42"/>
    </row>
    <row r="192" spans="1:4" x14ac:dyDescent="0.3">
      <c r="A192" s="52"/>
      <c r="B192" s="52"/>
      <c r="C192" s="52"/>
      <c r="D192" s="52"/>
    </row>
    <row r="193" spans="1:4" ht="44.4" customHeight="1" x14ac:dyDescent="0.3">
      <c r="A193" s="229" t="s">
        <v>72</v>
      </c>
      <c r="B193" s="229"/>
      <c r="C193" s="229"/>
      <c r="D193" s="229"/>
    </row>
    <row r="194" spans="1:4" ht="15" thickBot="1" x14ac:dyDescent="0.35">
      <c r="A194" s="42"/>
      <c r="B194" s="42"/>
      <c r="C194" s="42"/>
      <c r="D194" s="42"/>
    </row>
    <row r="195" spans="1:4" x14ac:dyDescent="0.3">
      <c r="A195" s="42"/>
      <c r="B195" s="201" t="s">
        <v>149</v>
      </c>
      <c r="C195" s="202"/>
      <c r="D195" s="42"/>
    </row>
    <row r="196" spans="1:4" ht="15" thickBot="1" x14ac:dyDescent="0.35">
      <c r="A196" s="42"/>
      <c r="B196" s="206" t="s">
        <v>184</v>
      </c>
      <c r="C196" s="207"/>
      <c r="D196" s="42"/>
    </row>
    <row r="197" spans="1:4" ht="15" thickBot="1" x14ac:dyDescent="0.35">
      <c r="A197" s="42"/>
      <c r="B197" s="65" t="s">
        <v>110</v>
      </c>
      <c r="C197" s="66" t="s">
        <v>150</v>
      </c>
      <c r="D197" s="42"/>
    </row>
    <row r="198" spans="1:4" x14ac:dyDescent="0.3">
      <c r="A198" s="42"/>
      <c r="B198" s="88"/>
      <c r="C198" s="77"/>
      <c r="D198" s="42"/>
    </row>
    <row r="199" spans="1:4" x14ac:dyDescent="0.3">
      <c r="A199" s="42"/>
      <c r="B199" s="78" t="s">
        <v>174</v>
      </c>
      <c r="C199" s="79">
        <v>0</v>
      </c>
      <c r="D199" s="42"/>
    </row>
    <row r="200" spans="1:4" x14ac:dyDescent="0.3">
      <c r="A200" s="42"/>
      <c r="B200" s="80" t="s">
        <v>175</v>
      </c>
      <c r="C200" s="83">
        <v>0</v>
      </c>
      <c r="D200" s="42"/>
    </row>
    <row r="201" spans="1:4" x14ac:dyDescent="0.3">
      <c r="A201" s="42"/>
      <c r="B201" s="82"/>
      <c r="C201" s="83"/>
      <c r="D201" s="42"/>
    </row>
    <row r="202" spans="1:4" x14ac:dyDescent="0.3">
      <c r="A202" s="42"/>
      <c r="B202" s="82"/>
      <c r="C202" s="83"/>
      <c r="D202" s="42"/>
    </row>
    <row r="203" spans="1:4" x14ac:dyDescent="0.3">
      <c r="A203" s="42"/>
      <c r="B203" s="82"/>
      <c r="C203" s="83"/>
      <c r="D203" s="42"/>
    </row>
    <row r="204" spans="1:4" x14ac:dyDescent="0.3">
      <c r="A204" s="42"/>
      <c r="B204" s="82"/>
      <c r="C204" s="83"/>
      <c r="D204" s="42"/>
    </row>
    <row r="205" spans="1:4" x14ac:dyDescent="0.3">
      <c r="A205" s="42"/>
      <c r="B205" s="82"/>
      <c r="C205" s="83"/>
      <c r="D205" s="42"/>
    </row>
    <row r="206" spans="1:4" ht="15" thickBot="1" x14ac:dyDescent="0.35">
      <c r="A206" s="42"/>
      <c r="B206" s="84"/>
      <c r="C206" s="85"/>
      <c r="D206" s="42"/>
    </row>
    <row r="207" spans="1:4" x14ac:dyDescent="0.3">
      <c r="A207" s="42"/>
      <c r="B207" s="86" t="s">
        <v>160</v>
      </c>
      <c r="C207" s="74">
        <f>SUM(C199:C206)</f>
        <v>0</v>
      </c>
      <c r="D207" s="42"/>
    </row>
    <row r="208" spans="1:4" x14ac:dyDescent="0.3">
      <c r="A208" s="42"/>
      <c r="B208" s="42"/>
      <c r="C208" s="42"/>
      <c r="D208" s="42"/>
    </row>
    <row r="209" spans="1:4" x14ac:dyDescent="0.3">
      <c r="A209" s="42"/>
      <c r="B209" s="42"/>
      <c r="C209" s="42"/>
      <c r="D209" s="42"/>
    </row>
    <row r="210" spans="1:4" ht="27.6" customHeight="1" x14ac:dyDescent="0.3">
      <c r="A210" s="42"/>
      <c r="B210" s="248" t="s">
        <v>176</v>
      </c>
      <c r="C210" s="248"/>
      <c r="D210" s="42"/>
    </row>
    <row r="211" spans="1:4" ht="30" customHeight="1" x14ac:dyDescent="0.3">
      <c r="A211" s="187" t="s">
        <v>121</v>
      </c>
      <c r="B211" s="188"/>
      <c r="C211" s="188"/>
      <c r="D211" s="188"/>
    </row>
    <row r="212" spans="1:4" x14ac:dyDescent="0.3">
      <c r="A212" s="2"/>
      <c r="B212" s="2"/>
      <c r="C212" s="19"/>
      <c r="D212" s="19"/>
    </row>
    <row r="213" spans="1:4" x14ac:dyDescent="0.3">
      <c r="A213" s="2"/>
      <c r="B213" s="2"/>
      <c r="C213" s="19"/>
      <c r="D213" s="19"/>
    </row>
    <row r="214" spans="1:4" x14ac:dyDescent="0.3">
      <c r="A214" s="2"/>
      <c r="B214" s="2"/>
      <c r="C214" s="19"/>
      <c r="D214" s="19"/>
    </row>
    <row r="215" spans="1:4" x14ac:dyDescent="0.3">
      <c r="A215" s="2"/>
      <c r="B215" s="2"/>
      <c r="C215" s="19"/>
      <c r="D215" s="19"/>
    </row>
    <row r="216" spans="1:4" x14ac:dyDescent="0.3">
      <c r="A216" s="2"/>
      <c r="B216" s="2"/>
      <c r="C216" s="19"/>
      <c r="D216" s="2"/>
    </row>
    <row r="217" spans="1:4" x14ac:dyDescent="0.3">
      <c r="A217" s="2"/>
      <c r="B217" s="2"/>
      <c r="C217" s="19"/>
      <c r="D217" s="19"/>
    </row>
    <row r="218" spans="1:4" x14ac:dyDescent="0.3">
      <c r="A218" s="2"/>
      <c r="B218" s="2"/>
      <c r="C218" s="19"/>
      <c r="D218" s="19"/>
    </row>
    <row r="219" spans="1:4" x14ac:dyDescent="0.3">
      <c r="A219" s="2"/>
      <c r="B219" s="2"/>
      <c r="C219" s="19"/>
      <c r="D219" s="19"/>
    </row>
    <row r="220" spans="1:4" x14ac:dyDescent="0.3">
      <c r="A220" s="2"/>
      <c r="B220" s="2"/>
      <c r="C220" s="19"/>
      <c r="D220" s="19"/>
    </row>
    <row r="221" spans="1:4" x14ac:dyDescent="0.3">
      <c r="A221" s="2"/>
      <c r="B221" s="2"/>
      <c r="C221" s="19"/>
      <c r="D221" s="19"/>
    </row>
    <row r="222" spans="1:4" x14ac:dyDescent="0.3">
      <c r="A222" s="2"/>
      <c r="B222" s="2"/>
      <c r="C222" s="19"/>
      <c r="D222" s="19"/>
    </row>
    <row r="223" spans="1:4" x14ac:dyDescent="0.3">
      <c r="A223" s="2"/>
      <c r="B223" s="2"/>
      <c r="C223" s="19"/>
      <c r="D223" s="19"/>
    </row>
    <row r="224" spans="1:4" x14ac:dyDescent="0.3">
      <c r="C224" s="11"/>
      <c r="D224" s="11"/>
    </row>
    <row r="225" spans="3:4" x14ac:dyDescent="0.3">
      <c r="C225" s="11"/>
      <c r="D225" s="11"/>
    </row>
    <row r="226" spans="3:4" x14ac:dyDescent="0.3">
      <c r="C226" s="11"/>
      <c r="D226" s="11"/>
    </row>
    <row r="227" spans="3:4" x14ac:dyDescent="0.3">
      <c r="C227" s="11"/>
      <c r="D227" s="11"/>
    </row>
    <row r="228" spans="3:4" x14ac:dyDescent="0.3">
      <c r="C228" s="11"/>
      <c r="D228" s="11"/>
    </row>
    <row r="229" spans="3:4" x14ac:dyDescent="0.3">
      <c r="C229" s="11"/>
      <c r="D229" s="11"/>
    </row>
    <row r="230" spans="3:4" x14ac:dyDescent="0.3">
      <c r="C230" s="11"/>
      <c r="D230" s="11"/>
    </row>
    <row r="231" spans="3:4" x14ac:dyDescent="0.3">
      <c r="C231" s="11"/>
      <c r="D231" s="11"/>
    </row>
    <row r="232" spans="3:4" x14ac:dyDescent="0.3">
      <c r="C232" s="11"/>
      <c r="D232" s="11"/>
    </row>
    <row r="233" spans="3:4" x14ac:dyDescent="0.3">
      <c r="C233" s="11"/>
      <c r="D233" s="11"/>
    </row>
    <row r="234" spans="3:4" x14ac:dyDescent="0.3">
      <c r="C234" s="11"/>
      <c r="D234" s="11"/>
    </row>
    <row r="235" spans="3:4" x14ac:dyDescent="0.3">
      <c r="C235" s="11"/>
      <c r="D235" s="11"/>
    </row>
    <row r="236" spans="3:4" x14ac:dyDescent="0.3">
      <c r="C236" s="11"/>
      <c r="D236" s="11"/>
    </row>
    <row r="237" spans="3:4" x14ac:dyDescent="0.3">
      <c r="C237" s="11"/>
      <c r="D237" s="11"/>
    </row>
    <row r="238" spans="3:4" x14ac:dyDescent="0.3">
      <c r="C238" s="11"/>
      <c r="D238" s="11"/>
    </row>
    <row r="239" spans="3:4" x14ac:dyDescent="0.3">
      <c r="C239" s="11"/>
      <c r="D239" s="11"/>
    </row>
    <row r="240" spans="3:4" x14ac:dyDescent="0.3">
      <c r="C240" s="11"/>
      <c r="D240" s="11"/>
    </row>
    <row r="241" spans="1:4" x14ac:dyDescent="0.3">
      <c r="C241" s="11"/>
      <c r="D241" s="11"/>
    </row>
    <row r="242" spans="1:4" x14ac:dyDescent="0.3">
      <c r="C242" s="11"/>
      <c r="D242" s="11"/>
    </row>
    <row r="243" spans="1:4" x14ac:dyDescent="0.3">
      <c r="A243" s="42"/>
      <c r="B243" s="42"/>
      <c r="C243" s="42"/>
      <c r="D243" s="42"/>
    </row>
    <row r="244" spans="1:4" x14ac:dyDescent="0.3">
      <c r="A244" s="230" t="s">
        <v>73</v>
      </c>
      <c r="B244" s="230"/>
      <c r="C244" s="230"/>
      <c r="D244" s="230"/>
    </row>
    <row r="245" spans="1:4" ht="50.4" customHeight="1" x14ac:dyDescent="0.3">
      <c r="A245" s="229" t="s">
        <v>74</v>
      </c>
      <c r="B245" s="229"/>
      <c r="C245" s="229"/>
      <c r="D245" s="229"/>
    </row>
    <row r="246" spans="1:4" ht="15" thickBot="1" x14ac:dyDescent="0.35">
      <c r="A246" s="42"/>
      <c r="B246" s="42"/>
      <c r="C246" s="42"/>
      <c r="D246" s="42"/>
    </row>
    <row r="247" spans="1:4" x14ac:dyDescent="0.3">
      <c r="A247" s="42"/>
      <c r="B247" s="201" t="s">
        <v>149</v>
      </c>
      <c r="C247" s="202"/>
      <c r="D247" s="42"/>
    </row>
    <row r="248" spans="1:4" ht="15" thickBot="1" x14ac:dyDescent="0.35">
      <c r="A248" s="42"/>
      <c r="B248" s="206" t="s">
        <v>185</v>
      </c>
      <c r="C248" s="207"/>
      <c r="D248" s="42"/>
    </row>
    <row r="249" spans="1:4" x14ac:dyDescent="0.3">
      <c r="A249" s="42"/>
      <c r="B249" s="65" t="s">
        <v>110</v>
      </c>
      <c r="C249" s="66" t="s">
        <v>150</v>
      </c>
      <c r="D249" s="42"/>
    </row>
    <row r="250" spans="1:4" x14ac:dyDescent="0.3">
      <c r="A250" s="42"/>
      <c r="B250" s="89"/>
      <c r="C250" s="79"/>
      <c r="D250" s="42"/>
    </row>
    <row r="251" spans="1:4" ht="26.4" x14ac:dyDescent="0.3">
      <c r="A251" s="42"/>
      <c r="B251" s="96" t="s">
        <v>177</v>
      </c>
      <c r="C251" s="79">
        <v>0</v>
      </c>
      <c r="D251" s="42"/>
    </row>
    <row r="252" spans="1:4" x14ac:dyDescent="0.3">
      <c r="A252" s="42"/>
      <c r="B252" s="80" t="s">
        <v>178</v>
      </c>
      <c r="C252" s="81">
        <v>0</v>
      </c>
      <c r="D252" s="42"/>
    </row>
    <row r="253" spans="1:4" x14ac:dyDescent="0.3">
      <c r="A253" s="42"/>
      <c r="B253" s="80" t="s">
        <v>179</v>
      </c>
      <c r="C253" s="81">
        <v>0</v>
      </c>
      <c r="D253" s="42"/>
    </row>
    <row r="254" spans="1:4" x14ac:dyDescent="0.3">
      <c r="A254" s="42"/>
      <c r="B254" s="80" t="s">
        <v>177</v>
      </c>
      <c r="C254" s="81">
        <v>0</v>
      </c>
      <c r="D254" s="42"/>
    </row>
    <row r="255" spans="1:4" x14ac:dyDescent="0.3">
      <c r="A255" s="42"/>
      <c r="B255" s="80" t="s">
        <v>180</v>
      </c>
      <c r="C255" s="81">
        <v>0</v>
      </c>
      <c r="D255" s="42"/>
    </row>
    <row r="256" spans="1:4" x14ac:dyDescent="0.3">
      <c r="A256" s="42"/>
      <c r="B256" s="82"/>
      <c r="C256" s="83"/>
      <c r="D256" s="42"/>
    </row>
    <row r="257" spans="1:4" x14ac:dyDescent="0.3">
      <c r="A257" s="42"/>
      <c r="B257" s="82"/>
      <c r="C257" s="83"/>
      <c r="D257" s="42"/>
    </row>
    <row r="258" spans="1:4" x14ac:dyDescent="0.3">
      <c r="A258" s="42"/>
      <c r="B258" s="82"/>
      <c r="C258" s="83"/>
      <c r="D258" s="42"/>
    </row>
    <row r="259" spans="1:4" ht="15" thickBot="1" x14ac:dyDescent="0.35">
      <c r="A259" s="42"/>
      <c r="B259" s="90" t="s">
        <v>160</v>
      </c>
      <c r="C259" s="91">
        <f>SUM(C251:C258)</f>
        <v>0</v>
      </c>
      <c r="D259" s="42"/>
    </row>
    <row r="260" spans="1:4" x14ac:dyDescent="0.3">
      <c r="A260" s="42"/>
      <c r="B260" s="92"/>
      <c r="C260" s="93"/>
      <c r="D260" s="42"/>
    </row>
    <row r="261" spans="1:4" x14ac:dyDescent="0.3">
      <c r="A261" s="42"/>
      <c r="B261" s="94"/>
      <c r="C261" s="93"/>
      <c r="D261" s="42"/>
    </row>
    <row r="262" spans="1:4" ht="26.4" x14ac:dyDescent="0.3">
      <c r="A262" s="42"/>
      <c r="B262" s="95" t="s">
        <v>181</v>
      </c>
      <c r="C262" s="95"/>
      <c r="D262" s="42"/>
    </row>
    <row r="263" spans="1:4" x14ac:dyDescent="0.3">
      <c r="A263" s="42"/>
      <c r="B263" s="42"/>
      <c r="C263" s="42"/>
      <c r="D263" s="42"/>
    </row>
    <row r="264" spans="1:4" ht="30" customHeight="1" x14ac:dyDescent="0.3">
      <c r="A264" s="187" t="s">
        <v>121</v>
      </c>
      <c r="B264" s="188"/>
      <c r="C264" s="188"/>
      <c r="D264" s="188"/>
    </row>
    <row r="265" spans="1:4" x14ac:dyDescent="0.3">
      <c r="A265" s="2"/>
      <c r="B265" s="2"/>
      <c r="C265" s="19"/>
      <c r="D265" s="19"/>
    </row>
    <row r="266" spans="1:4" x14ac:dyDescent="0.3">
      <c r="A266" s="2"/>
      <c r="B266" s="2"/>
      <c r="C266" s="19"/>
      <c r="D266" s="19"/>
    </row>
    <row r="267" spans="1:4" x14ac:dyDescent="0.3">
      <c r="A267" s="2"/>
      <c r="B267" s="2"/>
      <c r="C267" s="19"/>
      <c r="D267" s="19"/>
    </row>
    <row r="268" spans="1:4" x14ac:dyDescent="0.3">
      <c r="A268" s="2"/>
      <c r="B268" s="2"/>
      <c r="C268" s="19"/>
      <c r="D268" s="19"/>
    </row>
    <row r="269" spans="1:4" x14ac:dyDescent="0.3">
      <c r="A269" s="2"/>
      <c r="B269" s="2"/>
      <c r="C269" s="19"/>
      <c r="D269" s="2"/>
    </row>
    <row r="270" spans="1:4" x14ac:dyDescent="0.3">
      <c r="A270" s="2"/>
      <c r="B270" s="2"/>
      <c r="C270" s="19"/>
      <c r="D270" s="19"/>
    </row>
    <row r="271" spans="1:4" x14ac:dyDescent="0.3">
      <c r="A271" s="2"/>
      <c r="B271" s="2"/>
      <c r="C271" s="19"/>
      <c r="D271" s="19"/>
    </row>
    <row r="272" spans="1:4" x14ac:dyDescent="0.3">
      <c r="A272" s="2"/>
      <c r="B272" s="2"/>
      <c r="C272" s="19"/>
      <c r="D272" s="19"/>
    </row>
    <row r="273" spans="1:4" x14ac:dyDescent="0.3">
      <c r="A273" s="2"/>
      <c r="B273" s="2"/>
      <c r="C273" s="19"/>
      <c r="D273" s="19"/>
    </row>
    <row r="274" spans="1:4" x14ac:dyDescent="0.3">
      <c r="A274" s="2"/>
      <c r="B274" s="2"/>
      <c r="C274" s="19"/>
      <c r="D274" s="19"/>
    </row>
    <row r="275" spans="1:4" x14ac:dyDescent="0.3">
      <c r="A275" s="2"/>
      <c r="B275" s="2"/>
      <c r="C275" s="19"/>
      <c r="D275" s="19"/>
    </row>
    <row r="276" spans="1:4" x14ac:dyDescent="0.3">
      <c r="A276" s="2"/>
      <c r="B276" s="2"/>
      <c r="C276" s="19"/>
      <c r="D276" s="19"/>
    </row>
    <row r="277" spans="1:4" x14ac:dyDescent="0.3">
      <c r="C277" s="11"/>
      <c r="D277" s="11"/>
    </row>
    <row r="278" spans="1:4" x14ac:dyDescent="0.3">
      <c r="C278" s="11"/>
      <c r="D278" s="11"/>
    </row>
    <row r="279" spans="1:4" x14ac:dyDescent="0.3">
      <c r="C279" s="11"/>
      <c r="D279" s="11"/>
    </row>
    <row r="280" spans="1:4" x14ac:dyDescent="0.3">
      <c r="C280" s="11"/>
      <c r="D280" s="11"/>
    </row>
    <row r="281" spans="1:4" x14ac:dyDescent="0.3">
      <c r="C281" s="11"/>
      <c r="D281" s="11"/>
    </row>
    <row r="282" spans="1:4" x14ac:dyDescent="0.3">
      <c r="C282" s="11"/>
      <c r="D282" s="11"/>
    </row>
    <row r="283" spans="1:4" x14ac:dyDescent="0.3">
      <c r="C283" s="11"/>
      <c r="D283" s="11"/>
    </row>
    <row r="284" spans="1:4" x14ac:dyDescent="0.3">
      <c r="C284" s="11"/>
      <c r="D284" s="11"/>
    </row>
    <row r="285" spans="1:4" x14ac:dyDescent="0.3">
      <c r="C285" s="11"/>
      <c r="D285" s="11"/>
    </row>
    <row r="286" spans="1:4" x14ac:dyDescent="0.3">
      <c r="C286" s="11"/>
      <c r="D286" s="11"/>
    </row>
    <row r="287" spans="1:4" x14ac:dyDescent="0.3">
      <c r="C287" s="11"/>
      <c r="D287" s="11"/>
    </row>
    <row r="288" spans="1:4" x14ac:dyDescent="0.3">
      <c r="C288" s="11"/>
      <c r="D288" s="11"/>
    </row>
    <row r="289" spans="1:4" x14ac:dyDescent="0.3">
      <c r="C289" s="11"/>
      <c r="D289" s="11"/>
    </row>
    <row r="290" spans="1:4" x14ac:dyDescent="0.3">
      <c r="C290" s="11"/>
      <c r="D290" s="11"/>
    </row>
    <row r="291" spans="1:4" x14ac:dyDescent="0.3">
      <c r="C291" s="11"/>
      <c r="D291" s="11"/>
    </row>
    <row r="292" spans="1:4" x14ac:dyDescent="0.3">
      <c r="C292" s="11"/>
      <c r="D292" s="11"/>
    </row>
    <row r="293" spans="1:4" x14ac:dyDescent="0.3">
      <c r="C293" s="11"/>
      <c r="D293" s="11"/>
    </row>
    <row r="294" spans="1:4" x14ac:dyDescent="0.3">
      <c r="A294" s="42"/>
      <c r="B294" s="42"/>
      <c r="C294" s="42"/>
      <c r="D294" s="42"/>
    </row>
    <row r="295" spans="1:4" ht="36" customHeight="1" x14ac:dyDescent="0.3">
      <c r="A295" s="229" t="s">
        <v>75</v>
      </c>
      <c r="B295" s="229"/>
      <c r="C295" s="229"/>
      <c r="D295" s="229"/>
    </row>
    <row r="296" spans="1:4" ht="15" thickBot="1" x14ac:dyDescent="0.35">
      <c r="A296" s="42"/>
      <c r="B296" s="42"/>
      <c r="C296" s="42"/>
      <c r="D296" s="42"/>
    </row>
    <row r="297" spans="1:4" ht="15" thickBot="1" x14ac:dyDescent="0.35">
      <c r="A297" s="42"/>
      <c r="B297" s="239" t="s">
        <v>188</v>
      </c>
      <c r="C297" s="240"/>
      <c r="D297" s="42"/>
    </row>
    <row r="298" spans="1:4" ht="24.6" thickBot="1" x14ac:dyDescent="0.35">
      <c r="A298" s="42"/>
      <c r="B298" s="65" t="s">
        <v>110</v>
      </c>
      <c r="C298" s="66" t="s">
        <v>186</v>
      </c>
      <c r="D298" s="42"/>
    </row>
    <row r="299" spans="1:4" x14ac:dyDescent="0.3">
      <c r="A299" s="42"/>
      <c r="B299" s="88"/>
      <c r="C299" s="77"/>
      <c r="D299" s="42"/>
    </row>
    <row r="300" spans="1:4" x14ac:dyDescent="0.3">
      <c r="A300" s="42"/>
      <c r="B300" s="78" t="s">
        <v>187</v>
      </c>
      <c r="C300" s="79">
        <v>0</v>
      </c>
      <c r="D300" s="42"/>
    </row>
    <row r="301" spans="1:4" x14ac:dyDescent="0.3">
      <c r="A301" s="42"/>
      <c r="B301" s="80" t="s">
        <v>178</v>
      </c>
      <c r="C301" s="81">
        <v>0</v>
      </c>
      <c r="D301" s="42"/>
    </row>
    <row r="302" spans="1:4" x14ac:dyDescent="0.3">
      <c r="A302" s="42"/>
      <c r="B302" s="80" t="s">
        <v>179</v>
      </c>
      <c r="C302" s="81">
        <v>0</v>
      </c>
      <c r="D302" s="42"/>
    </row>
    <row r="303" spans="1:4" x14ac:dyDescent="0.3">
      <c r="A303" s="42"/>
      <c r="B303" s="80" t="s">
        <v>177</v>
      </c>
      <c r="C303" s="81">
        <v>0</v>
      </c>
      <c r="D303" s="42"/>
    </row>
    <row r="304" spans="1:4" x14ac:dyDescent="0.3">
      <c r="A304" s="42"/>
      <c r="B304" s="80" t="s">
        <v>180</v>
      </c>
      <c r="C304" s="81">
        <v>0</v>
      </c>
      <c r="D304" s="42"/>
    </row>
    <row r="305" spans="1:4" x14ac:dyDescent="0.3">
      <c r="A305" s="42"/>
      <c r="B305" s="82"/>
      <c r="C305" s="83"/>
      <c r="D305" s="42"/>
    </row>
    <row r="306" spans="1:4" x14ac:dyDescent="0.3">
      <c r="A306" s="42"/>
      <c r="B306" s="82"/>
      <c r="C306" s="83"/>
      <c r="D306" s="42"/>
    </row>
    <row r="307" spans="1:4" ht="15" thickBot="1" x14ac:dyDescent="0.35">
      <c r="A307" s="42"/>
      <c r="B307" s="84"/>
      <c r="C307" s="85"/>
      <c r="D307" s="42"/>
    </row>
    <row r="308" spans="1:4" x14ac:dyDescent="0.3">
      <c r="A308" s="42"/>
      <c r="B308" s="86" t="s">
        <v>160</v>
      </c>
      <c r="C308" s="74">
        <f>SUM(C300:C307)</f>
        <v>0</v>
      </c>
      <c r="D308" s="42"/>
    </row>
    <row r="309" spans="1:4" x14ac:dyDescent="0.3">
      <c r="A309" s="42"/>
      <c r="B309" s="92"/>
      <c r="C309" s="93"/>
      <c r="D309" s="42"/>
    </row>
    <row r="310" spans="1:4" x14ac:dyDescent="0.3">
      <c r="A310" s="42"/>
      <c r="B310" s="94"/>
      <c r="C310" s="93"/>
      <c r="D310" s="42"/>
    </row>
    <row r="311" spans="1:4" ht="26.4" x14ac:dyDescent="0.3">
      <c r="A311" s="42"/>
      <c r="B311" s="95" t="s">
        <v>181</v>
      </c>
      <c r="C311" s="95"/>
      <c r="D311" s="42"/>
    </row>
    <row r="312" spans="1:4" ht="30" customHeight="1" x14ac:dyDescent="0.3">
      <c r="A312" s="187" t="s">
        <v>121</v>
      </c>
      <c r="B312" s="188"/>
      <c r="C312" s="188"/>
      <c r="D312" s="188"/>
    </row>
    <row r="313" spans="1:4" x14ac:dyDescent="0.3">
      <c r="A313" s="2"/>
      <c r="B313" s="2"/>
      <c r="C313" s="19"/>
      <c r="D313" s="19"/>
    </row>
    <row r="314" spans="1:4" x14ac:dyDescent="0.3">
      <c r="A314" s="2"/>
      <c r="B314" s="2"/>
      <c r="C314" s="19"/>
      <c r="D314" s="19"/>
    </row>
    <row r="315" spans="1:4" x14ac:dyDescent="0.3">
      <c r="A315" s="2"/>
      <c r="B315" s="2"/>
      <c r="C315" s="19"/>
      <c r="D315" s="19"/>
    </row>
    <row r="316" spans="1:4" x14ac:dyDescent="0.3">
      <c r="A316" s="2"/>
      <c r="B316" s="2"/>
      <c r="C316" s="19"/>
      <c r="D316" s="19"/>
    </row>
    <row r="317" spans="1:4" x14ac:dyDescent="0.3">
      <c r="A317" s="2"/>
      <c r="B317" s="2"/>
      <c r="C317" s="19"/>
      <c r="D317" s="2"/>
    </row>
    <row r="318" spans="1:4" x14ac:dyDescent="0.3">
      <c r="A318" s="2"/>
      <c r="B318" s="2"/>
      <c r="C318" s="19"/>
      <c r="D318" s="19"/>
    </row>
    <row r="319" spans="1:4" x14ac:dyDescent="0.3">
      <c r="A319" s="2"/>
      <c r="B319" s="2"/>
      <c r="C319" s="19"/>
      <c r="D319" s="19"/>
    </row>
    <row r="320" spans="1:4" x14ac:dyDescent="0.3">
      <c r="A320" s="2"/>
      <c r="B320" s="2"/>
      <c r="C320" s="19"/>
      <c r="D320" s="19"/>
    </row>
    <row r="321" spans="1:4" x14ac:dyDescent="0.3">
      <c r="A321" s="2"/>
      <c r="B321" s="2"/>
      <c r="C321" s="19"/>
      <c r="D321" s="19"/>
    </row>
    <row r="322" spans="1:4" x14ac:dyDescent="0.3">
      <c r="A322" s="2"/>
      <c r="B322" s="2"/>
      <c r="C322" s="19"/>
      <c r="D322" s="19"/>
    </row>
    <row r="323" spans="1:4" x14ac:dyDescent="0.3">
      <c r="A323" s="2"/>
      <c r="B323" s="2"/>
      <c r="C323" s="19"/>
      <c r="D323" s="19"/>
    </row>
    <row r="324" spans="1:4" x14ac:dyDescent="0.3">
      <c r="A324" s="2"/>
      <c r="B324" s="2"/>
      <c r="C324" s="19"/>
      <c r="D324" s="19"/>
    </row>
    <row r="325" spans="1:4" x14ac:dyDescent="0.3">
      <c r="C325" s="11"/>
      <c r="D325" s="11"/>
    </row>
    <row r="326" spans="1:4" x14ac:dyDescent="0.3">
      <c r="C326" s="11"/>
      <c r="D326" s="11"/>
    </row>
    <row r="327" spans="1:4" x14ac:dyDescent="0.3">
      <c r="C327" s="11"/>
      <c r="D327" s="11"/>
    </row>
    <row r="328" spans="1:4" x14ac:dyDescent="0.3">
      <c r="C328" s="11"/>
      <c r="D328" s="11"/>
    </row>
    <row r="329" spans="1:4" x14ac:dyDescent="0.3">
      <c r="C329" s="11"/>
      <c r="D329" s="11"/>
    </row>
    <row r="330" spans="1:4" x14ac:dyDescent="0.3">
      <c r="C330" s="11"/>
      <c r="D330" s="11"/>
    </row>
    <row r="331" spans="1:4" x14ac:dyDescent="0.3">
      <c r="C331" s="11"/>
      <c r="D331" s="11"/>
    </row>
    <row r="332" spans="1:4" x14ac:dyDescent="0.3">
      <c r="C332" s="11"/>
      <c r="D332" s="11"/>
    </row>
    <row r="333" spans="1:4" x14ac:dyDescent="0.3">
      <c r="C333" s="11"/>
      <c r="D333" s="11"/>
    </row>
    <row r="334" spans="1:4" x14ac:dyDescent="0.3">
      <c r="C334" s="11"/>
      <c r="D334" s="11"/>
    </row>
    <row r="335" spans="1:4" x14ac:dyDescent="0.3">
      <c r="C335" s="11"/>
      <c r="D335" s="11"/>
    </row>
    <row r="336" spans="1:4" x14ac:dyDescent="0.3">
      <c r="C336" s="11"/>
      <c r="D336" s="11"/>
    </row>
    <row r="337" spans="1:4" x14ac:dyDescent="0.3">
      <c r="C337" s="11"/>
      <c r="D337" s="11"/>
    </row>
    <row r="338" spans="1:4" x14ac:dyDescent="0.3">
      <c r="C338" s="11"/>
      <c r="D338" s="11"/>
    </row>
    <row r="339" spans="1:4" x14ac:dyDescent="0.3">
      <c r="C339" s="11"/>
      <c r="D339" s="11"/>
    </row>
    <row r="340" spans="1:4" x14ac:dyDescent="0.3">
      <c r="C340" s="11"/>
      <c r="D340" s="11"/>
    </row>
    <row r="341" spans="1:4" x14ac:dyDescent="0.3">
      <c r="C341" s="11"/>
      <c r="D341" s="11"/>
    </row>
    <row r="342" spans="1:4" x14ac:dyDescent="0.3">
      <c r="C342" s="11"/>
      <c r="D342" s="11"/>
    </row>
    <row r="343" spans="1:4" x14ac:dyDescent="0.3">
      <c r="C343" s="11"/>
      <c r="D343" s="11"/>
    </row>
    <row r="344" spans="1:4" x14ac:dyDescent="0.3">
      <c r="C344" s="11"/>
      <c r="D344" s="11"/>
    </row>
    <row r="345" spans="1:4" x14ac:dyDescent="0.3">
      <c r="C345" s="11"/>
      <c r="D345" s="11"/>
    </row>
    <row r="346" spans="1:4" x14ac:dyDescent="0.3">
      <c r="A346" s="26"/>
    </row>
    <row r="347" spans="1:4" x14ac:dyDescent="0.3">
      <c r="A347" s="230" t="s">
        <v>76</v>
      </c>
      <c r="B347" s="230"/>
      <c r="C347" s="230"/>
      <c r="D347" s="230"/>
    </row>
    <row r="348" spans="1:4" ht="61.95" customHeight="1" x14ac:dyDescent="0.3">
      <c r="A348" s="229" t="s">
        <v>77</v>
      </c>
      <c r="B348" s="229"/>
      <c r="C348" s="229"/>
      <c r="D348" s="229"/>
    </row>
    <row r="349" spans="1:4" ht="15" thickBot="1" x14ac:dyDescent="0.35">
      <c r="A349" s="42"/>
      <c r="B349" s="42"/>
      <c r="C349" s="42"/>
      <c r="D349" s="42"/>
    </row>
    <row r="350" spans="1:4" ht="27.6" customHeight="1" x14ac:dyDescent="0.3">
      <c r="A350" s="42"/>
      <c r="B350" s="201" t="s">
        <v>149</v>
      </c>
      <c r="C350" s="202"/>
      <c r="D350" s="42"/>
    </row>
    <row r="351" spans="1:4" ht="15" thickBot="1" x14ac:dyDescent="0.35">
      <c r="A351" s="42"/>
      <c r="B351" s="203" t="s">
        <v>218</v>
      </c>
      <c r="C351" s="204"/>
      <c r="D351" s="42"/>
    </row>
    <row r="352" spans="1:4" ht="15" thickBot="1" x14ac:dyDescent="0.35">
      <c r="A352" s="42"/>
      <c r="B352" s="65" t="s">
        <v>110</v>
      </c>
      <c r="C352" s="66" t="s">
        <v>163</v>
      </c>
      <c r="D352" s="42"/>
    </row>
    <row r="353" spans="1:5" x14ac:dyDescent="0.3">
      <c r="A353" s="42"/>
      <c r="B353" s="88"/>
      <c r="C353" s="77"/>
      <c r="D353" s="42"/>
    </row>
    <row r="354" spans="1:5" x14ac:dyDescent="0.3">
      <c r="A354" s="42"/>
      <c r="B354" s="78" t="s">
        <v>189</v>
      </c>
      <c r="C354" s="97"/>
      <c r="D354" s="42"/>
    </row>
    <row r="355" spans="1:5" x14ac:dyDescent="0.3">
      <c r="A355" s="42"/>
      <c r="B355" s="98" t="s">
        <v>190</v>
      </c>
      <c r="C355" s="81">
        <v>15671805.26</v>
      </c>
      <c r="D355" s="42"/>
    </row>
    <row r="356" spans="1:5" x14ac:dyDescent="0.3">
      <c r="A356" s="42"/>
      <c r="B356" s="98" t="s">
        <v>191</v>
      </c>
      <c r="C356" s="81">
        <v>0</v>
      </c>
      <c r="D356" s="42"/>
    </row>
    <row r="357" spans="1:5" x14ac:dyDescent="0.3">
      <c r="A357" s="42"/>
      <c r="B357" s="98" t="s">
        <v>192</v>
      </c>
      <c r="C357" s="81">
        <v>11597713.460000001</v>
      </c>
      <c r="D357" s="42"/>
    </row>
    <row r="358" spans="1:5" x14ac:dyDescent="0.3">
      <c r="A358" s="42"/>
      <c r="B358" s="98" t="s">
        <v>193</v>
      </c>
      <c r="C358" s="81">
        <v>0</v>
      </c>
      <c r="D358" s="42"/>
    </row>
    <row r="359" spans="1:5" x14ac:dyDescent="0.3">
      <c r="A359" s="42"/>
      <c r="B359" s="98" t="s">
        <v>194</v>
      </c>
      <c r="C359" s="81">
        <v>26573728.599999998</v>
      </c>
      <c r="D359" s="42"/>
    </row>
    <row r="360" spans="1:5" x14ac:dyDescent="0.3">
      <c r="A360" s="42"/>
      <c r="B360" s="98" t="s">
        <v>195</v>
      </c>
      <c r="C360" s="81">
        <v>27279888.809999999</v>
      </c>
      <c r="D360" s="42"/>
      <c r="E360" s="105"/>
    </row>
    <row r="361" spans="1:5" x14ac:dyDescent="0.3">
      <c r="A361" s="42"/>
      <c r="B361" s="98" t="s">
        <v>196</v>
      </c>
      <c r="C361" s="81">
        <v>0</v>
      </c>
      <c r="D361" s="42"/>
    </row>
    <row r="362" spans="1:5" x14ac:dyDescent="0.3">
      <c r="A362" s="42"/>
      <c r="B362" s="78" t="s">
        <v>197</v>
      </c>
      <c r="C362" s="99"/>
      <c r="D362" s="42"/>
    </row>
    <row r="363" spans="1:5" x14ac:dyDescent="0.3">
      <c r="A363" s="42"/>
      <c r="B363" s="98" t="s">
        <v>198</v>
      </c>
      <c r="C363" s="81">
        <v>1607764.7</v>
      </c>
      <c r="D363" s="42"/>
      <c r="E363" s="105"/>
    </row>
    <row r="364" spans="1:5" x14ac:dyDescent="0.3">
      <c r="A364" s="42"/>
      <c r="B364" s="98" t="s">
        <v>199</v>
      </c>
      <c r="C364" s="81">
        <v>220324.82</v>
      </c>
      <c r="D364" s="42"/>
      <c r="E364" s="105"/>
    </row>
    <row r="365" spans="1:5" x14ac:dyDescent="0.3">
      <c r="A365" s="42"/>
      <c r="B365" s="98" t="s">
        <v>200</v>
      </c>
      <c r="C365" s="81">
        <v>0</v>
      </c>
      <c r="D365" s="42"/>
      <c r="E365" s="105"/>
    </row>
    <row r="366" spans="1:5" x14ac:dyDescent="0.3">
      <c r="A366" s="42"/>
      <c r="B366" s="98" t="s">
        <v>201</v>
      </c>
      <c r="C366" s="81">
        <v>12338261.789999999</v>
      </c>
      <c r="D366" s="42"/>
      <c r="E366" s="105"/>
    </row>
    <row r="367" spans="1:5" x14ac:dyDescent="0.3">
      <c r="A367" s="42"/>
      <c r="B367" s="98" t="s">
        <v>202</v>
      </c>
      <c r="C367" s="81">
        <v>1642950.79</v>
      </c>
      <c r="D367" s="42"/>
      <c r="E367" s="105"/>
    </row>
    <row r="368" spans="1:5" x14ac:dyDescent="0.3">
      <c r="A368" s="42"/>
      <c r="B368" s="98" t="s">
        <v>203</v>
      </c>
      <c r="C368" s="81">
        <f>25520+3014899.43</f>
        <v>3040419.43</v>
      </c>
      <c r="D368" s="42"/>
      <c r="E368" s="105"/>
    </row>
    <row r="369" spans="1:5" x14ac:dyDescent="0.3">
      <c r="A369" s="42"/>
      <c r="B369" s="98" t="s">
        <v>204</v>
      </c>
      <c r="C369" s="81">
        <v>3686.94</v>
      </c>
      <c r="D369" s="42"/>
      <c r="E369" s="105"/>
    </row>
    <row r="370" spans="1:5" x14ac:dyDescent="0.3">
      <c r="A370" s="42"/>
      <c r="B370" s="98" t="s">
        <v>205</v>
      </c>
      <c r="C370" s="81">
        <v>0</v>
      </c>
      <c r="D370" s="42"/>
      <c r="E370" s="105"/>
    </row>
    <row r="371" spans="1:5" x14ac:dyDescent="0.3">
      <c r="A371" s="42"/>
      <c r="B371" s="78" t="s">
        <v>206</v>
      </c>
      <c r="C371" s="99"/>
      <c r="D371" s="42"/>
      <c r="E371" s="105"/>
    </row>
    <row r="372" spans="1:5" x14ac:dyDescent="0.3">
      <c r="A372" s="42"/>
      <c r="B372" s="98" t="s">
        <v>207</v>
      </c>
      <c r="C372" s="81">
        <v>37120</v>
      </c>
      <c r="D372" s="42"/>
      <c r="E372" s="105"/>
    </row>
    <row r="373" spans="1:5" x14ac:dyDescent="0.3">
      <c r="A373" s="42"/>
      <c r="B373" s="80" t="s">
        <v>208</v>
      </c>
      <c r="C373" s="100">
        <v>0</v>
      </c>
      <c r="D373" s="42"/>
    </row>
    <row r="374" spans="1:5" x14ac:dyDescent="0.3">
      <c r="A374" s="42"/>
      <c r="B374" s="80" t="s">
        <v>209</v>
      </c>
      <c r="C374" s="81">
        <v>0</v>
      </c>
      <c r="D374" s="42"/>
    </row>
    <row r="375" spans="1:5" x14ac:dyDescent="0.3">
      <c r="A375" s="42"/>
      <c r="B375" s="80" t="s">
        <v>210</v>
      </c>
      <c r="C375" s="81">
        <v>0</v>
      </c>
      <c r="D375" s="42"/>
    </row>
    <row r="376" spans="1:5" x14ac:dyDescent="0.3">
      <c r="A376" s="42"/>
      <c r="B376" s="78" t="s">
        <v>211</v>
      </c>
      <c r="C376" s="101"/>
      <c r="D376" s="42"/>
    </row>
    <row r="377" spans="1:5" x14ac:dyDescent="0.3">
      <c r="A377" s="42"/>
      <c r="B377" s="98" t="s">
        <v>212</v>
      </c>
      <c r="C377" s="81">
        <v>-452582.54</v>
      </c>
      <c r="D377" s="42"/>
    </row>
    <row r="378" spans="1:5" x14ac:dyDescent="0.3">
      <c r="A378" s="42"/>
      <c r="B378" s="98" t="s">
        <v>213</v>
      </c>
      <c r="C378" s="81"/>
      <c r="D378" s="42"/>
    </row>
    <row r="379" spans="1:5" x14ac:dyDescent="0.3">
      <c r="A379" s="42"/>
      <c r="B379" s="98" t="s">
        <v>214</v>
      </c>
      <c r="C379" s="81">
        <v>-3910476.52</v>
      </c>
      <c r="D379" s="42"/>
    </row>
    <row r="380" spans="1:5" x14ac:dyDescent="0.3">
      <c r="A380" s="42"/>
      <c r="B380" s="98" t="s">
        <v>215</v>
      </c>
      <c r="C380" s="81"/>
      <c r="D380" s="42"/>
    </row>
    <row r="381" spans="1:5" x14ac:dyDescent="0.3">
      <c r="A381" s="42"/>
      <c r="B381" s="98" t="s">
        <v>216</v>
      </c>
      <c r="C381" s="81">
        <v>0</v>
      </c>
      <c r="D381" s="42"/>
    </row>
    <row r="382" spans="1:5" x14ac:dyDescent="0.3">
      <c r="A382" s="42"/>
      <c r="B382" s="98" t="s">
        <v>217</v>
      </c>
      <c r="C382" s="81">
        <v>0</v>
      </c>
      <c r="D382" s="42"/>
    </row>
    <row r="383" spans="1:5" x14ac:dyDescent="0.3">
      <c r="A383" s="42"/>
      <c r="B383" s="82"/>
      <c r="C383" s="102"/>
      <c r="D383" s="42"/>
    </row>
    <row r="384" spans="1:5" ht="15" thickBot="1" x14ac:dyDescent="0.35">
      <c r="A384" s="42"/>
      <c r="B384" s="103" t="s">
        <v>160</v>
      </c>
      <c r="C384" s="104">
        <f>SUM(C354:C383)</f>
        <v>95650605.540000007</v>
      </c>
      <c r="D384" s="42"/>
    </row>
    <row r="385" spans="1:4" x14ac:dyDescent="0.3">
      <c r="A385" s="42"/>
      <c r="B385" s="42"/>
      <c r="C385" s="42"/>
      <c r="D385" s="42"/>
    </row>
    <row r="386" spans="1:4" x14ac:dyDescent="0.3">
      <c r="A386" s="42"/>
      <c r="B386" s="42"/>
      <c r="C386" s="42"/>
      <c r="D386" s="42"/>
    </row>
    <row r="387" spans="1:4" ht="30" customHeight="1" x14ac:dyDescent="0.3">
      <c r="A387" s="187" t="s">
        <v>121</v>
      </c>
      <c r="B387" s="188"/>
      <c r="C387" s="188"/>
      <c r="D387" s="188"/>
    </row>
    <row r="388" spans="1:4" x14ac:dyDescent="0.3">
      <c r="A388" s="2"/>
      <c r="B388" s="2"/>
      <c r="C388" s="19"/>
      <c r="D388" s="19"/>
    </row>
    <row r="389" spans="1:4" x14ac:dyDescent="0.3">
      <c r="A389" s="2"/>
      <c r="B389" s="2"/>
      <c r="C389" s="19"/>
      <c r="D389" s="19"/>
    </row>
    <row r="390" spans="1:4" x14ac:dyDescent="0.3">
      <c r="A390" s="2"/>
      <c r="B390" s="2"/>
      <c r="C390" s="19"/>
      <c r="D390" s="19"/>
    </row>
    <row r="391" spans="1:4" x14ac:dyDescent="0.3">
      <c r="A391" s="2"/>
      <c r="B391" s="2"/>
      <c r="C391" s="19"/>
      <c r="D391" s="19"/>
    </row>
    <row r="392" spans="1:4" x14ac:dyDescent="0.3">
      <c r="A392" s="2"/>
      <c r="B392" s="2"/>
      <c r="C392" s="19"/>
      <c r="D392" s="2"/>
    </row>
    <row r="393" spans="1:4" x14ac:dyDescent="0.3">
      <c r="A393" s="2"/>
      <c r="B393" s="2"/>
      <c r="C393" s="19"/>
      <c r="D393" s="19"/>
    </row>
    <row r="394" spans="1:4" x14ac:dyDescent="0.3">
      <c r="A394" s="2"/>
      <c r="B394" s="2"/>
      <c r="C394" s="19"/>
      <c r="D394" s="19"/>
    </row>
    <row r="395" spans="1:4" x14ac:dyDescent="0.3">
      <c r="A395" s="2"/>
      <c r="B395" s="2"/>
      <c r="C395" s="19"/>
      <c r="D395" s="19"/>
    </row>
    <row r="396" spans="1:4" x14ac:dyDescent="0.3">
      <c r="A396" s="2"/>
      <c r="B396" s="2"/>
      <c r="C396" s="19"/>
      <c r="D396" s="19"/>
    </row>
    <row r="397" spans="1:4" ht="42" customHeight="1" x14ac:dyDescent="0.3">
      <c r="A397" s="229" t="s">
        <v>78</v>
      </c>
      <c r="B397" s="229"/>
      <c r="C397" s="229"/>
      <c r="D397" s="229"/>
    </row>
    <row r="398" spans="1:4" ht="15" thickBot="1" x14ac:dyDescent="0.35">
      <c r="A398" s="42"/>
      <c r="B398" s="42"/>
      <c r="C398" s="42"/>
      <c r="D398" s="42"/>
    </row>
    <row r="399" spans="1:4" x14ac:dyDescent="0.3">
      <c r="A399" s="42"/>
      <c r="B399" s="201" t="s">
        <v>149</v>
      </c>
      <c r="C399" s="202"/>
      <c r="D399" s="42"/>
    </row>
    <row r="400" spans="1:4" ht="15" thickBot="1" x14ac:dyDescent="0.35">
      <c r="A400" s="42"/>
      <c r="B400" s="206" t="s">
        <v>220</v>
      </c>
      <c r="C400" s="207"/>
      <c r="D400" s="42"/>
    </row>
    <row r="401" spans="1:4" ht="15" thickBot="1" x14ac:dyDescent="0.35">
      <c r="A401" s="42"/>
      <c r="B401" s="65" t="s">
        <v>110</v>
      </c>
      <c r="C401" s="66" t="s">
        <v>163</v>
      </c>
      <c r="D401" s="42"/>
    </row>
    <row r="402" spans="1:4" x14ac:dyDescent="0.3">
      <c r="A402" s="42"/>
      <c r="B402" s="88"/>
      <c r="C402" s="77"/>
      <c r="D402" s="42"/>
    </row>
    <row r="403" spans="1:4" x14ac:dyDescent="0.3">
      <c r="A403" s="42"/>
      <c r="B403" s="78" t="s">
        <v>206</v>
      </c>
      <c r="C403" s="83"/>
      <c r="D403" s="42"/>
    </row>
    <row r="404" spans="1:4" x14ac:dyDescent="0.3">
      <c r="A404" s="42"/>
      <c r="B404" s="80" t="s">
        <v>207</v>
      </c>
      <c r="C404" s="81">
        <v>37120</v>
      </c>
      <c r="D404" s="42"/>
    </row>
    <row r="405" spans="1:4" x14ac:dyDescent="0.3">
      <c r="A405" s="42"/>
      <c r="B405" s="80"/>
      <c r="C405" s="81"/>
      <c r="D405" s="42"/>
    </row>
    <row r="406" spans="1:4" x14ac:dyDescent="0.3">
      <c r="A406" s="42"/>
      <c r="B406" s="82"/>
      <c r="C406" s="83"/>
      <c r="D406" s="42"/>
    </row>
    <row r="407" spans="1:4" x14ac:dyDescent="0.3">
      <c r="A407" s="42"/>
      <c r="B407" s="82"/>
      <c r="C407" s="83"/>
      <c r="D407" s="42"/>
    </row>
    <row r="408" spans="1:4" x14ac:dyDescent="0.3">
      <c r="A408" s="42"/>
      <c r="B408" s="82"/>
      <c r="C408" s="83"/>
      <c r="D408" s="42"/>
    </row>
    <row r="409" spans="1:4" x14ac:dyDescent="0.3">
      <c r="A409" s="42"/>
      <c r="B409" s="82"/>
      <c r="C409" s="83"/>
      <c r="D409" s="42"/>
    </row>
    <row r="410" spans="1:4" ht="15" thickBot="1" x14ac:dyDescent="0.35">
      <c r="A410" s="42"/>
      <c r="B410" s="84"/>
      <c r="C410" s="85"/>
      <c r="D410" s="42"/>
    </row>
    <row r="411" spans="1:4" x14ac:dyDescent="0.3">
      <c r="A411" s="42"/>
      <c r="B411" s="86" t="s">
        <v>160</v>
      </c>
      <c r="C411" s="74">
        <f>SUM(C403:C410)</f>
        <v>37120</v>
      </c>
      <c r="D411" s="42"/>
    </row>
    <row r="412" spans="1:4" x14ac:dyDescent="0.3">
      <c r="A412" s="42"/>
      <c r="B412" s="92"/>
      <c r="C412" s="93"/>
      <c r="D412" s="42"/>
    </row>
    <row r="413" spans="1:4" x14ac:dyDescent="0.3">
      <c r="A413" s="42"/>
      <c r="B413" s="94"/>
      <c r="C413" s="93"/>
      <c r="D413" s="42"/>
    </row>
    <row r="414" spans="1:4" x14ac:dyDescent="0.3">
      <c r="A414" s="26"/>
      <c r="B414" s="95" t="s">
        <v>219</v>
      </c>
      <c r="C414" s="95"/>
    </row>
    <row r="415" spans="1:4" ht="30" customHeight="1" x14ac:dyDescent="0.3">
      <c r="A415" s="187" t="s">
        <v>121</v>
      </c>
      <c r="B415" s="188"/>
      <c r="C415" s="188"/>
      <c r="D415" s="188"/>
    </row>
    <row r="416" spans="1:4" x14ac:dyDescent="0.3">
      <c r="A416" s="2"/>
      <c r="B416" s="2"/>
      <c r="C416" s="19"/>
      <c r="D416" s="19"/>
    </row>
    <row r="417" spans="1:4" x14ac:dyDescent="0.3">
      <c r="A417" s="2"/>
      <c r="B417" s="2"/>
      <c r="C417" s="19"/>
      <c r="D417" s="19"/>
    </row>
    <row r="418" spans="1:4" x14ac:dyDescent="0.3">
      <c r="A418" s="2"/>
      <c r="B418" s="2"/>
      <c r="C418" s="19"/>
      <c r="D418" s="19"/>
    </row>
    <row r="419" spans="1:4" x14ac:dyDescent="0.3">
      <c r="A419" s="2"/>
      <c r="B419" s="2"/>
      <c r="C419" s="19"/>
      <c r="D419" s="19"/>
    </row>
    <row r="420" spans="1:4" x14ac:dyDescent="0.3">
      <c r="A420" s="2"/>
      <c r="B420" s="2"/>
      <c r="C420" s="19"/>
      <c r="D420" s="2"/>
    </row>
    <row r="421" spans="1:4" x14ac:dyDescent="0.3">
      <c r="A421" s="2"/>
      <c r="B421" s="2"/>
      <c r="C421" s="19"/>
      <c r="D421" s="19"/>
    </row>
    <row r="422" spans="1:4" x14ac:dyDescent="0.3">
      <c r="A422" s="2"/>
      <c r="B422" s="2"/>
      <c r="C422" s="19"/>
      <c r="D422" s="19"/>
    </row>
    <row r="423" spans="1:4" x14ac:dyDescent="0.3">
      <c r="A423" s="2"/>
      <c r="B423" s="2"/>
      <c r="C423" s="19"/>
      <c r="D423" s="19"/>
    </row>
    <row r="424" spans="1:4" x14ac:dyDescent="0.3">
      <c r="A424" s="2"/>
      <c r="B424" s="2"/>
      <c r="C424" s="19"/>
      <c r="D424" s="19"/>
    </row>
    <row r="425" spans="1:4" x14ac:dyDescent="0.3">
      <c r="A425" s="2"/>
      <c r="B425" s="2"/>
      <c r="C425" s="19"/>
      <c r="D425" s="19"/>
    </row>
    <row r="426" spans="1:4" x14ac:dyDescent="0.3">
      <c r="A426" s="2"/>
      <c r="B426" s="2"/>
      <c r="C426" s="19"/>
      <c r="D426" s="19"/>
    </row>
    <row r="427" spans="1:4" x14ac:dyDescent="0.3">
      <c r="A427" s="2"/>
      <c r="B427" s="2"/>
      <c r="C427" s="19"/>
      <c r="D427" s="19"/>
    </row>
    <row r="428" spans="1:4" x14ac:dyDescent="0.3">
      <c r="C428" s="11"/>
      <c r="D428" s="11"/>
    </row>
    <row r="429" spans="1:4" x14ac:dyDescent="0.3">
      <c r="C429" s="11"/>
      <c r="D429" s="11"/>
    </row>
    <row r="430" spans="1:4" x14ac:dyDescent="0.3">
      <c r="C430" s="11"/>
      <c r="D430" s="11"/>
    </row>
    <row r="431" spans="1:4" x14ac:dyDescent="0.3">
      <c r="C431" s="11"/>
      <c r="D431" s="11"/>
    </row>
    <row r="432" spans="1:4" x14ac:dyDescent="0.3">
      <c r="C432" s="11"/>
      <c r="D432" s="11"/>
    </row>
    <row r="433" spans="3:4" x14ac:dyDescent="0.3">
      <c r="C433" s="11"/>
      <c r="D433" s="11"/>
    </row>
    <row r="434" spans="3:4" x14ac:dyDescent="0.3">
      <c r="C434" s="11"/>
      <c r="D434" s="11"/>
    </row>
    <row r="435" spans="3:4" x14ac:dyDescent="0.3">
      <c r="C435" s="11"/>
      <c r="D435" s="11"/>
    </row>
    <row r="436" spans="3:4" x14ac:dyDescent="0.3">
      <c r="C436" s="11"/>
      <c r="D436" s="11"/>
    </row>
    <row r="437" spans="3:4" x14ac:dyDescent="0.3">
      <c r="C437" s="11"/>
      <c r="D437" s="11"/>
    </row>
    <row r="438" spans="3:4" x14ac:dyDescent="0.3">
      <c r="C438" s="11"/>
      <c r="D438" s="11"/>
    </row>
    <row r="439" spans="3:4" x14ac:dyDescent="0.3">
      <c r="C439" s="11"/>
      <c r="D439" s="11"/>
    </row>
    <row r="440" spans="3:4" x14ac:dyDescent="0.3">
      <c r="C440" s="11"/>
      <c r="D440" s="11"/>
    </row>
    <row r="441" spans="3:4" x14ac:dyDescent="0.3">
      <c r="C441" s="11"/>
      <c r="D441" s="11"/>
    </row>
    <row r="442" spans="3:4" x14ac:dyDescent="0.3">
      <c r="C442" s="11"/>
      <c r="D442" s="11"/>
    </row>
    <row r="443" spans="3:4" x14ac:dyDescent="0.3">
      <c r="C443" s="11"/>
      <c r="D443" s="11"/>
    </row>
    <row r="444" spans="3:4" x14ac:dyDescent="0.3">
      <c r="C444" s="11"/>
      <c r="D444" s="11"/>
    </row>
    <row r="445" spans="3:4" x14ac:dyDescent="0.3">
      <c r="C445" s="11"/>
      <c r="D445" s="11"/>
    </row>
    <row r="446" spans="3:4" x14ac:dyDescent="0.3">
      <c r="C446" s="11"/>
      <c r="D446" s="11"/>
    </row>
    <row r="447" spans="3:4" x14ac:dyDescent="0.3">
      <c r="C447" s="11"/>
      <c r="D447" s="11"/>
    </row>
    <row r="448" spans="3:4" x14ac:dyDescent="0.3">
      <c r="C448" s="11"/>
      <c r="D448" s="11"/>
    </row>
    <row r="449" spans="1:4" x14ac:dyDescent="0.3">
      <c r="C449" s="11"/>
      <c r="D449" s="11"/>
    </row>
    <row r="450" spans="1:4" x14ac:dyDescent="0.3">
      <c r="A450" s="26"/>
      <c r="B450" s="95"/>
      <c r="C450" s="95"/>
    </row>
    <row r="451" spans="1:4" x14ac:dyDescent="0.3">
      <c r="A451" s="230" t="s">
        <v>79</v>
      </c>
      <c r="B451" s="230"/>
      <c r="C451" s="230"/>
      <c r="D451" s="230"/>
    </row>
    <row r="452" spans="1:4" ht="45" customHeight="1" x14ac:dyDescent="0.3">
      <c r="A452" s="229" t="s">
        <v>80</v>
      </c>
      <c r="B452" s="229"/>
      <c r="C452" s="229"/>
      <c r="D452" s="229"/>
    </row>
    <row r="453" spans="1:4" ht="15" thickBot="1" x14ac:dyDescent="0.35">
      <c r="A453" s="42"/>
      <c r="B453" s="42"/>
      <c r="C453" s="42"/>
      <c r="D453" s="42"/>
    </row>
    <row r="454" spans="1:4" x14ac:dyDescent="0.3">
      <c r="A454" s="42"/>
      <c r="B454" s="201" t="s">
        <v>149</v>
      </c>
      <c r="C454" s="202"/>
      <c r="D454" s="42"/>
    </row>
    <row r="455" spans="1:4" ht="15" thickBot="1" x14ac:dyDescent="0.35">
      <c r="A455" s="42"/>
      <c r="B455" s="206" t="s">
        <v>224</v>
      </c>
      <c r="C455" s="207"/>
      <c r="D455" s="42"/>
    </row>
    <row r="456" spans="1:4" ht="15" thickBot="1" x14ac:dyDescent="0.35">
      <c r="A456" s="42"/>
      <c r="B456" s="65" t="s">
        <v>110</v>
      </c>
      <c r="C456" s="66" t="s">
        <v>221</v>
      </c>
      <c r="D456" s="42"/>
    </row>
    <row r="457" spans="1:4" x14ac:dyDescent="0.3">
      <c r="A457" s="42"/>
      <c r="B457" s="88"/>
      <c r="C457" s="77"/>
      <c r="D457" s="42"/>
    </row>
    <row r="458" spans="1:4" x14ac:dyDescent="0.3">
      <c r="A458" s="42"/>
      <c r="B458" s="78" t="s">
        <v>222</v>
      </c>
      <c r="C458" s="83">
        <v>0</v>
      </c>
      <c r="D458" s="42"/>
    </row>
    <row r="459" spans="1:4" x14ac:dyDescent="0.3">
      <c r="A459" s="42"/>
      <c r="B459" s="82"/>
      <c r="C459" s="83"/>
      <c r="D459" s="42"/>
    </row>
    <row r="460" spans="1:4" x14ac:dyDescent="0.3">
      <c r="A460" s="42"/>
      <c r="B460" s="82"/>
      <c r="C460" s="83"/>
      <c r="D460" s="42"/>
    </row>
    <row r="461" spans="1:4" x14ac:dyDescent="0.3">
      <c r="A461" s="42"/>
      <c r="B461" s="82"/>
      <c r="C461" s="83"/>
      <c r="D461" s="42"/>
    </row>
    <row r="462" spans="1:4" x14ac:dyDescent="0.3">
      <c r="A462" s="42"/>
      <c r="B462" s="82"/>
      <c r="C462" s="83"/>
      <c r="D462" s="42"/>
    </row>
    <row r="463" spans="1:4" x14ac:dyDescent="0.3">
      <c r="A463" s="42"/>
      <c r="B463" s="82"/>
      <c r="C463" s="83"/>
      <c r="D463" s="42"/>
    </row>
    <row r="464" spans="1:4" x14ac:dyDescent="0.3">
      <c r="A464" s="42"/>
      <c r="B464" s="82"/>
      <c r="C464" s="83"/>
      <c r="D464" s="42"/>
    </row>
    <row r="465" spans="1:4" ht="15" thickBot="1" x14ac:dyDescent="0.35">
      <c r="A465" s="42"/>
      <c r="B465" s="84"/>
      <c r="C465" s="85"/>
      <c r="D465" s="42"/>
    </row>
    <row r="466" spans="1:4" x14ac:dyDescent="0.3">
      <c r="A466" s="42"/>
      <c r="B466" s="86" t="s">
        <v>160</v>
      </c>
      <c r="C466" s="74">
        <f>SUM(C458:C465)</f>
        <v>0</v>
      </c>
      <c r="D466" s="42"/>
    </row>
    <row r="467" spans="1:4" x14ac:dyDescent="0.3">
      <c r="A467" s="42"/>
      <c r="B467" s="92"/>
      <c r="C467" s="93"/>
      <c r="D467" s="42"/>
    </row>
    <row r="468" spans="1:4" x14ac:dyDescent="0.3">
      <c r="A468" s="42"/>
      <c r="B468" s="94"/>
      <c r="C468" s="93"/>
      <c r="D468" s="42"/>
    </row>
    <row r="469" spans="1:4" ht="52.95" customHeight="1" x14ac:dyDescent="0.3">
      <c r="A469" s="26"/>
      <c r="B469" s="205" t="s">
        <v>223</v>
      </c>
      <c r="C469" s="205"/>
    </row>
    <row r="470" spans="1:4" ht="30" customHeight="1" x14ac:dyDescent="0.3">
      <c r="A470" s="187" t="s">
        <v>121</v>
      </c>
      <c r="B470" s="188"/>
      <c r="C470" s="188"/>
      <c r="D470" s="188"/>
    </row>
    <row r="471" spans="1:4" x14ac:dyDescent="0.3">
      <c r="A471" s="2"/>
      <c r="B471" s="2"/>
      <c r="C471" s="19"/>
      <c r="D471" s="19"/>
    </row>
    <row r="472" spans="1:4" x14ac:dyDescent="0.3">
      <c r="A472" s="2"/>
      <c r="B472" s="2"/>
      <c r="C472" s="19"/>
      <c r="D472" s="19"/>
    </row>
    <row r="473" spans="1:4" x14ac:dyDescent="0.3">
      <c r="A473" s="2"/>
      <c r="B473" s="2"/>
      <c r="C473" s="19"/>
      <c r="D473" s="19"/>
    </row>
    <row r="474" spans="1:4" x14ac:dyDescent="0.3">
      <c r="A474" s="2"/>
      <c r="B474" s="2"/>
      <c r="C474" s="19"/>
      <c r="D474" s="19"/>
    </row>
    <row r="475" spans="1:4" x14ac:dyDescent="0.3">
      <c r="A475" s="2"/>
      <c r="B475" s="2"/>
      <c r="C475" s="19"/>
      <c r="D475" s="2"/>
    </row>
    <row r="476" spans="1:4" x14ac:dyDescent="0.3">
      <c r="A476" s="2"/>
      <c r="B476" s="2"/>
      <c r="C476" s="19"/>
      <c r="D476" s="19"/>
    </row>
    <row r="477" spans="1:4" x14ac:dyDescent="0.3">
      <c r="A477" s="2"/>
      <c r="B477" s="2"/>
      <c r="C477" s="19"/>
      <c r="D477" s="19"/>
    </row>
    <row r="478" spans="1:4" x14ac:dyDescent="0.3">
      <c r="A478" s="2"/>
      <c r="B478" s="2"/>
      <c r="C478" s="19"/>
      <c r="D478" s="19"/>
    </row>
    <row r="479" spans="1:4" x14ac:dyDescent="0.3">
      <c r="A479" s="2"/>
      <c r="B479" s="2"/>
      <c r="C479" s="19"/>
      <c r="D479" s="19"/>
    </row>
    <row r="480" spans="1:4" x14ac:dyDescent="0.3">
      <c r="A480" s="2"/>
      <c r="B480" s="2"/>
      <c r="C480" s="19"/>
      <c r="D480" s="19"/>
    </row>
    <row r="481" spans="1:4" x14ac:dyDescent="0.3">
      <c r="A481" s="2"/>
      <c r="B481" s="2"/>
      <c r="C481" s="19"/>
      <c r="D481" s="19"/>
    </row>
    <row r="482" spans="1:4" x14ac:dyDescent="0.3">
      <c r="A482" s="2"/>
      <c r="B482" s="2"/>
      <c r="C482" s="19"/>
      <c r="D482" s="19"/>
    </row>
    <row r="483" spans="1:4" x14ac:dyDescent="0.3">
      <c r="C483" s="11"/>
      <c r="D483" s="11"/>
    </row>
    <row r="484" spans="1:4" x14ac:dyDescent="0.3">
      <c r="C484" s="11"/>
      <c r="D484" s="11"/>
    </row>
    <row r="485" spans="1:4" x14ac:dyDescent="0.3">
      <c r="C485" s="11"/>
      <c r="D485" s="11"/>
    </row>
    <row r="486" spans="1:4" x14ac:dyDescent="0.3">
      <c r="C486" s="11"/>
      <c r="D486" s="11"/>
    </row>
    <row r="487" spans="1:4" x14ac:dyDescent="0.3">
      <c r="C487" s="11"/>
      <c r="D487" s="11"/>
    </row>
    <row r="488" spans="1:4" x14ac:dyDescent="0.3">
      <c r="C488" s="11"/>
      <c r="D488" s="11"/>
    </row>
    <row r="489" spans="1:4" x14ac:dyDescent="0.3">
      <c r="C489" s="11"/>
      <c r="D489" s="11"/>
    </row>
    <row r="490" spans="1:4" x14ac:dyDescent="0.3">
      <c r="C490" s="11"/>
      <c r="D490" s="11"/>
    </row>
    <row r="491" spans="1:4" x14ac:dyDescent="0.3">
      <c r="C491" s="11"/>
      <c r="D491" s="11"/>
    </row>
    <row r="492" spans="1:4" x14ac:dyDescent="0.3">
      <c r="C492" s="11"/>
      <c r="D492" s="11"/>
    </row>
    <row r="493" spans="1:4" x14ac:dyDescent="0.3">
      <c r="C493" s="11"/>
      <c r="D493" s="11"/>
    </row>
    <row r="494" spans="1:4" x14ac:dyDescent="0.3">
      <c r="C494" s="11"/>
      <c r="D494" s="11"/>
    </row>
    <row r="495" spans="1:4" x14ac:dyDescent="0.3">
      <c r="C495" s="11"/>
      <c r="D495" s="11"/>
    </row>
    <row r="496" spans="1:4" x14ac:dyDescent="0.3">
      <c r="C496" s="11"/>
      <c r="D496" s="11"/>
    </row>
    <row r="497" spans="1:4" x14ac:dyDescent="0.3">
      <c r="C497" s="11"/>
      <c r="D497" s="11"/>
    </row>
    <row r="498" spans="1:4" x14ac:dyDescent="0.3">
      <c r="C498" s="11"/>
      <c r="D498" s="11"/>
    </row>
    <row r="499" spans="1:4" x14ac:dyDescent="0.3">
      <c r="C499" s="11"/>
      <c r="D499" s="11"/>
    </row>
    <row r="500" spans="1:4" x14ac:dyDescent="0.3">
      <c r="C500" s="11"/>
      <c r="D500" s="11"/>
    </row>
    <row r="501" spans="1:4" x14ac:dyDescent="0.3">
      <c r="A501" s="230" t="s">
        <v>81</v>
      </c>
      <c r="B501" s="230"/>
      <c r="C501" s="230"/>
      <c r="D501" s="230"/>
    </row>
    <row r="502" spans="1:4" ht="46.2" customHeight="1" x14ac:dyDescent="0.3">
      <c r="A502" s="229" t="s">
        <v>82</v>
      </c>
      <c r="B502" s="229"/>
      <c r="C502" s="229"/>
      <c r="D502" s="229"/>
    </row>
    <row r="503" spans="1:4" ht="15" thickBot="1" x14ac:dyDescent="0.35">
      <c r="A503" s="42"/>
      <c r="B503" s="42"/>
      <c r="C503" s="42"/>
      <c r="D503" s="42"/>
    </row>
    <row r="504" spans="1:4" x14ac:dyDescent="0.3">
      <c r="A504" s="42"/>
      <c r="B504" s="201" t="s">
        <v>149</v>
      </c>
      <c r="C504" s="202"/>
      <c r="D504" s="42"/>
    </row>
    <row r="505" spans="1:4" ht="15" thickBot="1" x14ac:dyDescent="0.35">
      <c r="A505" s="42"/>
      <c r="B505" s="206" t="s">
        <v>227</v>
      </c>
      <c r="C505" s="207"/>
      <c r="D505" s="42"/>
    </row>
    <row r="506" spans="1:4" ht="15" thickBot="1" x14ac:dyDescent="0.35">
      <c r="A506" s="42"/>
      <c r="B506" s="65" t="s">
        <v>110</v>
      </c>
      <c r="C506" s="66" t="s">
        <v>221</v>
      </c>
      <c r="D506" s="42"/>
    </row>
    <row r="507" spans="1:4" x14ac:dyDescent="0.3">
      <c r="A507" s="42"/>
      <c r="B507" s="88"/>
      <c r="C507" s="77"/>
      <c r="D507" s="42"/>
    </row>
    <row r="508" spans="1:4" x14ac:dyDescent="0.3">
      <c r="A508" s="42"/>
      <c r="B508" s="78" t="s">
        <v>225</v>
      </c>
      <c r="C508" s="83">
        <v>0</v>
      </c>
      <c r="D508" s="42"/>
    </row>
    <row r="509" spans="1:4" x14ac:dyDescent="0.3">
      <c r="A509" s="42"/>
      <c r="B509" s="82"/>
      <c r="C509" s="83"/>
      <c r="D509" s="42"/>
    </row>
    <row r="510" spans="1:4" x14ac:dyDescent="0.3">
      <c r="A510" s="42"/>
      <c r="B510" s="82"/>
      <c r="C510" s="83"/>
      <c r="D510" s="42"/>
    </row>
    <row r="511" spans="1:4" x14ac:dyDescent="0.3">
      <c r="A511" s="42"/>
      <c r="B511" s="82"/>
      <c r="C511" s="83"/>
      <c r="D511" s="42"/>
    </row>
    <row r="512" spans="1:4" x14ac:dyDescent="0.3">
      <c r="A512" s="42"/>
      <c r="B512" s="82"/>
      <c r="C512" s="83"/>
      <c r="D512" s="42"/>
    </row>
    <row r="513" spans="1:4" x14ac:dyDescent="0.3">
      <c r="A513" s="42"/>
      <c r="B513" s="82"/>
      <c r="C513" s="83"/>
      <c r="D513" s="42"/>
    </row>
    <row r="514" spans="1:4" x14ac:dyDescent="0.3">
      <c r="A514" s="42"/>
      <c r="B514" s="82"/>
      <c r="C514" s="83"/>
      <c r="D514" s="42"/>
    </row>
    <row r="515" spans="1:4" ht="15" thickBot="1" x14ac:dyDescent="0.35">
      <c r="A515" s="42"/>
      <c r="B515" s="84"/>
      <c r="C515" s="85"/>
      <c r="D515" s="42"/>
    </row>
    <row r="516" spans="1:4" x14ac:dyDescent="0.3">
      <c r="A516" s="42"/>
      <c r="B516" s="86" t="s">
        <v>160</v>
      </c>
      <c r="C516" s="74">
        <f>SUM(C508:C515)</f>
        <v>0</v>
      </c>
      <c r="D516" s="42"/>
    </row>
    <row r="517" spans="1:4" x14ac:dyDescent="0.3">
      <c r="A517" s="42"/>
      <c r="B517" s="92"/>
      <c r="C517" s="93"/>
      <c r="D517" s="42"/>
    </row>
    <row r="518" spans="1:4" x14ac:dyDescent="0.3">
      <c r="A518" s="42"/>
      <c r="B518" s="94"/>
      <c r="C518" s="93"/>
      <c r="D518" s="42"/>
    </row>
    <row r="519" spans="1:4" ht="26.4" x14ac:dyDescent="0.3">
      <c r="A519" s="26"/>
      <c r="B519" s="95" t="s">
        <v>226</v>
      </c>
      <c r="C519" s="95"/>
    </row>
    <row r="520" spans="1:4" x14ac:dyDescent="0.3">
      <c r="A520" s="26"/>
      <c r="B520" s="95"/>
      <c r="C520" s="95"/>
    </row>
    <row r="521" spans="1:4" ht="30" customHeight="1" x14ac:dyDescent="0.3">
      <c r="A521" s="187" t="s">
        <v>121</v>
      </c>
      <c r="B521" s="188"/>
      <c r="C521" s="188"/>
      <c r="D521" s="188"/>
    </row>
    <row r="522" spans="1:4" x14ac:dyDescent="0.3">
      <c r="A522" s="2"/>
      <c r="B522" s="2"/>
      <c r="C522" s="19"/>
      <c r="D522" s="19"/>
    </row>
    <row r="523" spans="1:4" x14ac:dyDescent="0.3">
      <c r="A523" s="2"/>
      <c r="B523" s="2"/>
      <c r="C523" s="19"/>
      <c r="D523" s="19"/>
    </row>
    <row r="524" spans="1:4" x14ac:dyDescent="0.3">
      <c r="A524" s="2"/>
      <c r="B524" s="2"/>
      <c r="C524" s="19"/>
      <c r="D524" s="19"/>
    </row>
    <row r="525" spans="1:4" x14ac:dyDescent="0.3">
      <c r="A525" s="2"/>
      <c r="B525" s="2"/>
      <c r="C525" s="19"/>
      <c r="D525" s="19"/>
    </row>
    <row r="526" spans="1:4" x14ac:dyDescent="0.3">
      <c r="A526" s="2"/>
      <c r="B526" s="2"/>
      <c r="C526" s="19"/>
      <c r="D526" s="2"/>
    </row>
    <row r="527" spans="1:4" x14ac:dyDescent="0.3">
      <c r="A527" s="2"/>
      <c r="B527" s="2"/>
      <c r="C527" s="19"/>
      <c r="D527" s="19"/>
    </row>
    <row r="528" spans="1:4" x14ac:dyDescent="0.3">
      <c r="A528" s="2"/>
      <c r="B528" s="2"/>
      <c r="C528" s="19"/>
      <c r="D528" s="19"/>
    </row>
    <row r="529" spans="1:4" x14ac:dyDescent="0.3">
      <c r="A529" s="2"/>
      <c r="B529" s="2"/>
      <c r="C529" s="19"/>
      <c r="D529" s="19"/>
    </row>
    <row r="530" spans="1:4" x14ac:dyDescent="0.3">
      <c r="A530" s="2"/>
      <c r="B530" s="2"/>
      <c r="C530" s="19"/>
      <c r="D530" s="19"/>
    </row>
    <row r="531" spans="1:4" x14ac:dyDescent="0.3">
      <c r="A531" s="2"/>
      <c r="B531" s="2"/>
      <c r="C531" s="19"/>
      <c r="D531" s="19"/>
    </row>
    <row r="532" spans="1:4" x14ac:dyDescent="0.3">
      <c r="A532" s="2"/>
      <c r="B532" s="2"/>
      <c r="C532" s="19"/>
      <c r="D532" s="19"/>
    </row>
    <row r="533" spans="1:4" x14ac:dyDescent="0.3">
      <c r="A533" s="2"/>
      <c r="B533" s="2"/>
      <c r="C533" s="19"/>
      <c r="D533" s="19"/>
    </row>
    <row r="534" spans="1:4" x14ac:dyDescent="0.3">
      <c r="C534" s="11"/>
      <c r="D534" s="11"/>
    </row>
    <row r="535" spans="1:4" x14ac:dyDescent="0.3">
      <c r="C535" s="11"/>
      <c r="D535" s="11"/>
    </row>
    <row r="536" spans="1:4" x14ac:dyDescent="0.3">
      <c r="C536" s="11"/>
      <c r="D536" s="11"/>
    </row>
    <row r="537" spans="1:4" x14ac:dyDescent="0.3">
      <c r="C537" s="11"/>
      <c r="D537" s="11"/>
    </row>
    <row r="538" spans="1:4" x14ac:dyDescent="0.3">
      <c r="C538" s="11"/>
      <c r="D538" s="11"/>
    </row>
    <row r="539" spans="1:4" x14ac:dyDescent="0.3">
      <c r="C539" s="11"/>
      <c r="D539" s="11"/>
    </row>
    <row r="540" spans="1:4" x14ac:dyDescent="0.3">
      <c r="C540" s="11"/>
      <c r="D540" s="11"/>
    </row>
    <row r="541" spans="1:4" x14ac:dyDescent="0.3">
      <c r="C541" s="11"/>
      <c r="D541" s="11"/>
    </row>
    <row r="542" spans="1:4" x14ac:dyDescent="0.3">
      <c r="C542" s="11"/>
      <c r="D542" s="11"/>
    </row>
    <row r="543" spans="1:4" x14ac:dyDescent="0.3">
      <c r="C543" s="11"/>
      <c r="D543" s="11"/>
    </row>
    <row r="544" spans="1:4" x14ac:dyDescent="0.3">
      <c r="C544" s="11"/>
      <c r="D544" s="11"/>
    </row>
    <row r="545" spans="1:7" x14ac:dyDescent="0.3">
      <c r="C545" s="11"/>
      <c r="D545" s="11"/>
    </row>
    <row r="546" spans="1:7" x14ac:dyDescent="0.3">
      <c r="C546" s="11"/>
      <c r="D546" s="11"/>
    </row>
    <row r="547" spans="1:7" x14ac:dyDescent="0.3">
      <c r="C547" s="11"/>
      <c r="D547" s="11"/>
    </row>
    <row r="548" spans="1:7" x14ac:dyDescent="0.3">
      <c r="C548" s="11"/>
      <c r="D548" s="11"/>
    </row>
    <row r="549" spans="1:7" x14ac:dyDescent="0.3">
      <c r="C549" s="11"/>
      <c r="D549" s="11"/>
    </row>
    <row r="550" spans="1:7" x14ac:dyDescent="0.3">
      <c r="C550" s="11"/>
      <c r="D550" s="11"/>
    </row>
    <row r="551" spans="1:7" x14ac:dyDescent="0.3">
      <c r="C551" s="11"/>
      <c r="D551" s="11"/>
    </row>
    <row r="552" spans="1:7" ht="15.6" x14ac:dyDescent="0.3">
      <c r="A552" s="234" t="s">
        <v>95</v>
      </c>
      <c r="B552" s="234"/>
      <c r="C552" s="234"/>
      <c r="D552" s="234"/>
    </row>
    <row r="553" spans="1:7" ht="49.2" customHeight="1" x14ac:dyDescent="0.3">
      <c r="A553" s="229" t="s">
        <v>83</v>
      </c>
      <c r="B553" s="229"/>
      <c r="C553" s="229"/>
      <c r="D553" s="229"/>
    </row>
    <row r="554" spans="1:7" ht="15" thickBot="1" x14ac:dyDescent="0.35">
      <c r="A554" s="42"/>
      <c r="B554" s="42"/>
      <c r="C554" s="42"/>
      <c r="D554" s="42"/>
    </row>
    <row r="555" spans="1:7" ht="27.6" customHeight="1" x14ac:dyDescent="0.3">
      <c r="A555" s="42"/>
      <c r="B555" s="201" t="s">
        <v>149</v>
      </c>
      <c r="C555" s="202"/>
      <c r="D555" s="201" t="s">
        <v>228</v>
      </c>
      <c r="E555" s="231"/>
      <c r="F555" s="231"/>
      <c r="G555" s="202"/>
    </row>
    <row r="556" spans="1:7" ht="15" thickBot="1" x14ac:dyDescent="0.35">
      <c r="A556" s="42"/>
      <c r="B556" s="203" t="s">
        <v>242</v>
      </c>
      <c r="C556" s="204"/>
      <c r="D556" s="235"/>
      <c r="E556" s="236"/>
      <c r="F556" s="236"/>
      <c r="G556" s="237"/>
    </row>
    <row r="557" spans="1:7" ht="24.6" thickBot="1" x14ac:dyDescent="0.35">
      <c r="A557" s="42"/>
      <c r="B557" s="65" t="s">
        <v>110</v>
      </c>
      <c r="C557" s="66" t="s">
        <v>163</v>
      </c>
      <c r="D557" s="66" t="s">
        <v>229</v>
      </c>
      <c r="E557" s="66" t="s">
        <v>230</v>
      </c>
      <c r="F557" s="66" t="s">
        <v>231</v>
      </c>
      <c r="G557" s="66" t="s">
        <v>232</v>
      </c>
    </row>
    <row r="558" spans="1:7" x14ac:dyDescent="0.3">
      <c r="A558" s="42"/>
      <c r="B558" s="88"/>
      <c r="C558" s="107"/>
      <c r="D558" s="108"/>
      <c r="E558" s="108"/>
      <c r="F558" s="108"/>
      <c r="G558" s="77"/>
    </row>
    <row r="559" spans="1:7" x14ac:dyDescent="0.3">
      <c r="A559" s="42"/>
      <c r="B559" s="114" t="s">
        <v>233</v>
      </c>
      <c r="C559" s="72">
        <v>2644361.23</v>
      </c>
      <c r="D559" s="109"/>
      <c r="E559" s="110"/>
      <c r="F559" s="110"/>
      <c r="G559" s="83"/>
    </row>
    <row r="560" spans="1:7" x14ac:dyDescent="0.3">
      <c r="A560" s="42"/>
      <c r="B560" s="114" t="s">
        <v>234</v>
      </c>
      <c r="C560" s="72">
        <v>266451.73</v>
      </c>
      <c r="D560" s="109"/>
      <c r="E560" s="110"/>
      <c r="F560" s="110"/>
      <c r="G560" s="83"/>
    </row>
    <row r="561" spans="1:7" ht="22.8" x14ac:dyDescent="0.3">
      <c r="A561" s="42"/>
      <c r="B561" s="114" t="s">
        <v>235</v>
      </c>
      <c r="C561" s="72">
        <v>0</v>
      </c>
      <c r="D561" s="109"/>
      <c r="E561" s="110"/>
      <c r="F561" s="110"/>
      <c r="G561" s="83"/>
    </row>
    <row r="562" spans="1:7" ht="22.8" x14ac:dyDescent="0.3">
      <c r="A562" s="42"/>
      <c r="B562" s="114" t="s">
        <v>236</v>
      </c>
      <c r="C562" s="72">
        <v>0</v>
      </c>
      <c r="D562" s="109"/>
      <c r="E562" s="110"/>
      <c r="F562" s="110"/>
      <c r="G562" s="83"/>
    </row>
    <row r="563" spans="1:7" ht="22.8" x14ac:dyDescent="0.3">
      <c r="A563" s="42"/>
      <c r="B563" s="114" t="s">
        <v>237</v>
      </c>
      <c r="C563" s="72">
        <f>-777547.8+946296</f>
        <v>168748.19999999995</v>
      </c>
      <c r="D563" s="109"/>
      <c r="E563" s="110"/>
      <c r="F563" s="110"/>
      <c r="G563" s="83"/>
    </row>
    <row r="564" spans="1:7" x14ac:dyDescent="0.3">
      <c r="A564" s="42"/>
      <c r="B564" s="114"/>
      <c r="C564" s="72"/>
      <c r="D564" s="109"/>
      <c r="E564" s="110"/>
      <c r="F564" s="110"/>
      <c r="G564" s="83"/>
    </row>
    <row r="565" spans="1:7" ht="22.8" x14ac:dyDescent="0.3">
      <c r="A565" s="42"/>
      <c r="B565" s="114" t="s">
        <v>238</v>
      </c>
      <c r="C565" s="72">
        <v>2551302.27</v>
      </c>
      <c r="D565" s="109"/>
      <c r="E565" s="110"/>
      <c r="F565" s="110"/>
      <c r="G565" s="83"/>
    </row>
    <row r="566" spans="1:7" x14ac:dyDescent="0.3">
      <c r="A566" s="42"/>
      <c r="B566" s="114"/>
      <c r="C566" s="72"/>
      <c r="D566" s="109"/>
      <c r="E566" s="110"/>
      <c r="F566" s="110"/>
      <c r="G566" s="83"/>
    </row>
    <row r="567" spans="1:7" ht="22.8" x14ac:dyDescent="0.3">
      <c r="A567" s="42"/>
      <c r="B567" s="114" t="s">
        <v>239</v>
      </c>
      <c r="C567" s="72">
        <v>557.5</v>
      </c>
      <c r="D567" s="109"/>
      <c r="E567" s="110"/>
      <c r="F567" s="110"/>
      <c r="G567" s="83"/>
    </row>
    <row r="568" spans="1:7" x14ac:dyDescent="0.3">
      <c r="A568" s="42"/>
      <c r="B568" s="114" t="s">
        <v>240</v>
      </c>
      <c r="C568" s="111">
        <f>-320654.96-0.11</f>
        <v>-320655.07</v>
      </c>
      <c r="D568" s="109"/>
      <c r="E568" s="110"/>
      <c r="F568" s="110"/>
      <c r="G568" s="83"/>
    </row>
    <row r="569" spans="1:7" x14ac:dyDescent="0.3">
      <c r="A569" s="42"/>
      <c r="B569" s="115"/>
      <c r="C569" s="112"/>
      <c r="D569" s="110"/>
      <c r="E569" s="110"/>
      <c r="F569" s="110"/>
      <c r="G569" s="83"/>
    </row>
    <row r="570" spans="1:7" ht="15" thickBot="1" x14ac:dyDescent="0.35">
      <c r="A570" s="42"/>
      <c r="B570" s="103" t="s">
        <v>160</v>
      </c>
      <c r="C570" s="113">
        <f>SUM(C559:C569)</f>
        <v>5310765.8599999994</v>
      </c>
      <c r="D570" s="113"/>
      <c r="E570" s="113"/>
      <c r="F570" s="113"/>
      <c r="G570" s="104"/>
    </row>
    <row r="571" spans="1:7" x14ac:dyDescent="0.3">
      <c r="A571" s="42"/>
      <c r="B571" s="92"/>
      <c r="C571" s="93"/>
    </row>
    <row r="572" spans="1:7" x14ac:dyDescent="0.3">
      <c r="A572" s="42"/>
      <c r="B572" s="94"/>
      <c r="C572" s="93"/>
    </row>
    <row r="573" spans="1:7" ht="30" customHeight="1" x14ac:dyDescent="0.3">
      <c r="A573" s="187" t="s">
        <v>121</v>
      </c>
      <c r="B573" s="188"/>
      <c r="C573" s="188"/>
      <c r="D573" s="188"/>
    </row>
    <row r="574" spans="1:7" x14ac:dyDescent="0.3">
      <c r="A574" s="2"/>
      <c r="B574" s="2"/>
      <c r="C574" s="19"/>
      <c r="D574" s="19"/>
    </row>
    <row r="575" spans="1:7" x14ac:dyDescent="0.3">
      <c r="A575" s="2"/>
      <c r="B575" s="2"/>
      <c r="C575" s="19"/>
      <c r="D575" s="19"/>
    </row>
    <row r="576" spans="1:7" x14ac:dyDescent="0.3">
      <c r="A576" s="2"/>
      <c r="B576" s="2"/>
      <c r="C576" s="19"/>
      <c r="D576" s="19"/>
    </row>
    <row r="577" spans="1:4" x14ac:dyDescent="0.3">
      <c r="A577" s="2"/>
      <c r="B577" s="2"/>
      <c r="C577" s="19"/>
      <c r="D577" s="19"/>
    </row>
    <row r="578" spans="1:4" x14ac:dyDescent="0.3">
      <c r="A578" s="2"/>
      <c r="B578" s="2"/>
      <c r="C578" s="19"/>
      <c r="D578" s="2"/>
    </row>
    <row r="579" spans="1:4" x14ac:dyDescent="0.3">
      <c r="A579" s="2"/>
      <c r="B579" s="2"/>
      <c r="C579" s="19"/>
      <c r="D579" s="19"/>
    </row>
    <row r="580" spans="1:4" x14ac:dyDescent="0.3">
      <c r="A580" s="2"/>
      <c r="B580" s="2"/>
      <c r="C580" s="19"/>
      <c r="D580" s="19"/>
    </row>
    <row r="581" spans="1:4" x14ac:dyDescent="0.3">
      <c r="A581" s="2"/>
      <c r="B581" s="2"/>
      <c r="C581" s="19"/>
      <c r="D581" s="19"/>
    </row>
    <row r="582" spans="1:4" x14ac:dyDescent="0.3">
      <c r="A582" s="2"/>
      <c r="B582" s="2"/>
      <c r="C582" s="19"/>
      <c r="D582" s="19"/>
    </row>
    <row r="583" spans="1:4" x14ac:dyDescent="0.3">
      <c r="A583" s="2"/>
      <c r="B583" s="2"/>
      <c r="C583" s="19"/>
      <c r="D583" s="19"/>
    </row>
    <row r="584" spans="1:4" x14ac:dyDescent="0.3">
      <c r="A584" s="2"/>
      <c r="B584" s="2"/>
      <c r="C584" s="19"/>
      <c r="D584" s="19"/>
    </row>
    <row r="585" spans="1:4" x14ac:dyDescent="0.3">
      <c r="A585" s="2"/>
      <c r="B585" s="2"/>
      <c r="C585" s="19"/>
      <c r="D585" s="19"/>
    </row>
    <row r="586" spans="1:4" x14ac:dyDescent="0.3">
      <c r="C586" s="11"/>
      <c r="D586" s="11"/>
    </row>
    <row r="587" spans="1:4" x14ac:dyDescent="0.3">
      <c r="C587" s="11"/>
      <c r="D587" s="11"/>
    </row>
    <row r="588" spans="1:4" x14ac:dyDescent="0.3">
      <c r="C588" s="11"/>
      <c r="D588" s="11"/>
    </row>
    <row r="589" spans="1:4" x14ac:dyDescent="0.3">
      <c r="C589" s="11"/>
      <c r="D589" s="11"/>
    </row>
    <row r="590" spans="1:4" x14ac:dyDescent="0.3">
      <c r="C590" s="11"/>
      <c r="D590" s="11"/>
    </row>
    <row r="591" spans="1:4" x14ac:dyDescent="0.3">
      <c r="C591" s="11"/>
      <c r="D591" s="11"/>
    </row>
    <row r="592" spans="1:4" x14ac:dyDescent="0.3">
      <c r="C592" s="11"/>
      <c r="D592" s="11"/>
    </row>
    <row r="593" spans="1:4" x14ac:dyDescent="0.3">
      <c r="C593" s="11"/>
      <c r="D593" s="11"/>
    </row>
    <row r="594" spans="1:4" x14ac:dyDescent="0.3">
      <c r="C594" s="11"/>
      <c r="D594" s="11"/>
    </row>
    <row r="595" spans="1:4" x14ac:dyDescent="0.3">
      <c r="C595" s="11"/>
      <c r="D595" s="11"/>
    </row>
    <row r="596" spans="1:4" x14ac:dyDescent="0.3">
      <c r="C596" s="11"/>
      <c r="D596" s="11"/>
    </row>
    <row r="597" spans="1:4" x14ac:dyDescent="0.3">
      <c r="C597" s="11"/>
      <c r="D597" s="11"/>
    </row>
    <row r="598" spans="1:4" x14ac:dyDescent="0.3">
      <c r="A598" s="26"/>
    </row>
    <row r="599" spans="1:4" ht="57.6" customHeight="1" x14ac:dyDescent="0.3">
      <c r="A599" s="229" t="s">
        <v>84</v>
      </c>
      <c r="B599" s="229"/>
      <c r="C599" s="229"/>
      <c r="D599" s="229"/>
    </row>
    <row r="600" spans="1:4" ht="15" thickBot="1" x14ac:dyDescent="0.35">
      <c r="A600" s="42"/>
      <c r="B600" s="42"/>
      <c r="C600" s="42"/>
      <c r="D600" s="42"/>
    </row>
    <row r="601" spans="1:4" x14ac:dyDescent="0.3">
      <c r="A601" s="42"/>
      <c r="B601" s="201" t="s">
        <v>149</v>
      </c>
      <c r="C601" s="202"/>
      <c r="D601" s="42"/>
    </row>
    <row r="602" spans="1:4" ht="15" thickBot="1" x14ac:dyDescent="0.35">
      <c r="A602" s="42"/>
      <c r="B602" s="206" t="s">
        <v>243</v>
      </c>
      <c r="C602" s="207"/>
      <c r="D602" s="42"/>
    </row>
    <row r="603" spans="1:4" ht="15" thickBot="1" x14ac:dyDescent="0.35">
      <c r="A603" s="42"/>
      <c r="B603" s="65" t="s">
        <v>110</v>
      </c>
      <c r="C603" s="66" t="s">
        <v>150</v>
      </c>
      <c r="D603" s="42"/>
    </row>
    <row r="604" spans="1:4" x14ac:dyDescent="0.3">
      <c r="A604" s="42"/>
      <c r="B604" s="88"/>
      <c r="C604" s="77"/>
      <c r="D604" s="42"/>
    </row>
    <row r="605" spans="1:4" x14ac:dyDescent="0.3">
      <c r="A605" s="42"/>
      <c r="B605" s="78" t="s">
        <v>241</v>
      </c>
      <c r="C605" s="83">
        <v>0</v>
      </c>
      <c r="D605" s="42"/>
    </row>
    <row r="606" spans="1:4" x14ac:dyDescent="0.3">
      <c r="A606" s="42"/>
      <c r="B606" s="82"/>
      <c r="C606" s="83"/>
      <c r="D606" s="42"/>
    </row>
    <row r="607" spans="1:4" x14ac:dyDescent="0.3">
      <c r="A607" s="42"/>
      <c r="B607" s="82"/>
      <c r="C607" s="83"/>
      <c r="D607" s="42"/>
    </row>
    <row r="608" spans="1:4" x14ac:dyDescent="0.3">
      <c r="A608" s="42"/>
      <c r="B608" s="82"/>
      <c r="C608" s="83"/>
      <c r="D608" s="42"/>
    </row>
    <row r="609" spans="1:4" x14ac:dyDescent="0.3">
      <c r="A609" s="42"/>
      <c r="B609" s="82"/>
      <c r="C609" s="83"/>
      <c r="D609" s="42"/>
    </row>
    <row r="610" spans="1:4" x14ac:dyDescent="0.3">
      <c r="A610" s="42"/>
      <c r="B610" s="82"/>
      <c r="C610" s="83"/>
      <c r="D610" s="42"/>
    </row>
    <row r="611" spans="1:4" x14ac:dyDescent="0.3">
      <c r="A611" s="42"/>
      <c r="B611" s="82"/>
      <c r="C611" s="83"/>
      <c r="D611" s="42"/>
    </row>
    <row r="612" spans="1:4" ht="15" thickBot="1" x14ac:dyDescent="0.35">
      <c r="A612" s="42"/>
      <c r="B612" s="84"/>
      <c r="C612" s="85"/>
      <c r="D612" s="42"/>
    </row>
    <row r="613" spans="1:4" x14ac:dyDescent="0.3">
      <c r="A613" s="42"/>
      <c r="B613" s="86" t="s">
        <v>160</v>
      </c>
      <c r="C613" s="74">
        <f>SUM(C605:C612)</f>
        <v>0</v>
      </c>
      <c r="D613" s="42"/>
    </row>
    <row r="614" spans="1:4" x14ac:dyDescent="0.3">
      <c r="A614" s="42"/>
      <c r="B614" s="42"/>
      <c r="C614" s="42"/>
      <c r="D614" s="42"/>
    </row>
    <row r="615" spans="1:4" x14ac:dyDescent="0.3">
      <c r="A615" s="42"/>
      <c r="B615" s="42"/>
      <c r="C615" s="42"/>
      <c r="D615" s="42"/>
    </row>
    <row r="616" spans="1:4" ht="30" customHeight="1" x14ac:dyDescent="0.3">
      <c r="A616" s="187" t="s">
        <v>121</v>
      </c>
      <c r="B616" s="188"/>
      <c r="C616" s="188"/>
      <c r="D616" s="188"/>
    </row>
    <row r="617" spans="1:4" x14ac:dyDescent="0.3">
      <c r="A617" s="2"/>
      <c r="B617" s="2"/>
      <c r="C617" s="19"/>
      <c r="D617" s="19"/>
    </row>
    <row r="618" spans="1:4" x14ac:dyDescent="0.3">
      <c r="A618" s="2"/>
      <c r="B618" s="2"/>
      <c r="C618" s="19"/>
      <c r="D618" s="19"/>
    </row>
    <row r="619" spans="1:4" x14ac:dyDescent="0.3">
      <c r="A619" s="2"/>
      <c r="B619" s="2"/>
      <c r="C619" s="19"/>
      <c r="D619" s="19"/>
    </row>
    <row r="620" spans="1:4" x14ac:dyDescent="0.3">
      <c r="A620" s="2"/>
      <c r="B620" s="2"/>
      <c r="C620" s="19"/>
      <c r="D620" s="19"/>
    </row>
    <row r="621" spans="1:4" x14ac:dyDescent="0.3">
      <c r="A621" s="2"/>
      <c r="B621" s="2"/>
      <c r="C621" s="19"/>
      <c r="D621" s="2"/>
    </row>
    <row r="622" spans="1:4" x14ac:dyDescent="0.3">
      <c r="A622" s="2"/>
      <c r="B622" s="2"/>
      <c r="C622" s="19"/>
      <c r="D622" s="19"/>
    </row>
    <row r="623" spans="1:4" x14ac:dyDescent="0.3">
      <c r="A623" s="2"/>
      <c r="B623" s="2"/>
      <c r="C623" s="19"/>
      <c r="D623" s="19"/>
    </row>
    <row r="624" spans="1:4" x14ac:dyDescent="0.3">
      <c r="A624" s="2"/>
      <c r="B624" s="2"/>
      <c r="C624" s="19"/>
      <c r="D624" s="19"/>
    </row>
    <row r="625" spans="1:4" x14ac:dyDescent="0.3">
      <c r="A625" s="2"/>
      <c r="B625" s="2"/>
      <c r="C625" s="19"/>
      <c r="D625" s="19"/>
    </row>
    <row r="626" spans="1:4" x14ac:dyDescent="0.3">
      <c r="A626" s="2"/>
      <c r="B626" s="2"/>
      <c r="C626" s="19"/>
      <c r="D626" s="19"/>
    </row>
    <row r="627" spans="1:4" x14ac:dyDescent="0.3">
      <c r="A627" s="2"/>
      <c r="B627" s="2"/>
      <c r="C627" s="19"/>
      <c r="D627" s="19"/>
    </row>
    <row r="628" spans="1:4" x14ac:dyDescent="0.3">
      <c r="A628" s="2"/>
      <c r="B628" s="2"/>
      <c r="C628" s="19"/>
      <c r="D628" s="19"/>
    </row>
    <row r="629" spans="1:4" x14ac:dyDescent="0.3">
      <c r="C629" s="11"/>
      <c r="D629" s="11"/>
    </row>
    <row r="630" spans="1:4" x14ac:dyDescent="0.3">
      <c r="C630" s="11"/>
      <c r="D630" s="11"/>
    </row>
    <row r="631" spans="1:4" x14ac:dyDescent="0.3">
      <c r="C631" s="11"/>
      <c r="D631" s="11"/>
    </row>
    <row r="632" spans="1:4" x14ac:dyDescent="0.3">
      <c r="C632" s="11"/>
      <c r="D632" s="11"/>
    </row>
    <row r="633" spans="1:4" x14ac:dyDescent="0.3">
      <c r="C633" s="11"/>
      <c r="D633" s="11"/>
    </row>
    <row r="634" spans="1:4" x14ac:dyDescent="0.3">
      <c r="C634" s="11"/>
      <c r="D634" s="11"/>
    </row>
    <row r="635" spans="1:4" x14ac:dyDescent="0.3">
      <c r="C635" s="11"/>
      <c r="D635" s="11"/>
    </row>
    <row r="636" spans="1:4" x14ac:dyDescent="0.3">
      <c r="C636" s="11"/>
      <c r="D636" s="11"/>
    </row>
    <row r="637" spans="1:4" x14ac:dyDescent="0.3">
      <c r="C637" s="11"/>
      <c r="D637" s="11"/>
    </row>
    <row r="638" spans="1:4" x14ac:dyDescent="0.3">
      <c r="C638" s="11"/>
      <c r="D638" s="11"/>
    </row>
    <row r="639" spans="1:4" x14ac:dyDescent="0.3">
      <c r="C639" s="11"/>
      <c r="D639" s="11"/>
    </row>
    <row r="640" spans="1:4" x14ac:dyDescent="0.3">
      <c r="C640" s="11"/>
      <c r="D640" s="11"/>
    </row>
    <row r="641" spans="1:4" x14ac:dyDescent="0.3">
      <c r="C641" s="11"/>
      <c r="D641" s="11"/>
    </row>
    <row r="642" spans="1:4" x14ac:dyDescent="0.3">
      <c r="C642" s="11"/>
      <c r="D642" s="11"/>
    </row>
    <row r="643" spans="1:4" x14ac:dyDescent="0.3">
      <c r="C643" s="11"/>
      <c r="D643" s="11"/>
    </row>
    <row r="644" spans="1:4" x14ac:dyDescent="0.3">
      <c r="C644" s="11"/>
      <c r="D644" s="11"/>
    </row>
    <row r="645" spans="1:4" x14ac:dyDescent="0.3">
      <c r="C645" s="11"/>
      <c r="D645" s="11"/>
    </row>
    <row r="646" spans="1:4" x14ac:dyDescent="0.3">
      <c r="C646" s="11"/>
      <c r="D646" s="11"/>
    </row>
    <row r="647" spans="1:4" x14ac:dyDescent="0.3">
      <c r="C647" s="11"/>
      <c r="D647" s="11"/>
    </row>
    <row r="648" spans="1:4" x14ac:dyDescent="0.3">
      <c r="C648" s="11"/>
      <c r="D648" s="11"/>
    </row>
    <row r="649" spans="1:4" x14ac:dyDescent="0.3">
      <c r="C649" s="11"/>
      <c r="D649" s="11"/>
    </row>
    <row r="650" spans="1:4" x14ac:dyDescent="0.3">
      <c r="C650" s="11"/>
      <c r="D650" s="11"/>
    </row>
    <row r="651" spans="1:4" x14ac:dyDescent="0.3">
      <c r="A651" s="26"/>
    </row>
    <row r="652" spans="1:4" ht="45.6" customHeight="1" x14ac:dyDescent="0.3">
      <c r="A652" s="229" t="s">
        <v>85</v>
      </c>
      <c r="B652" s="229"/>
      <c r="C652" s="229"/>
      <c r="D652" s="229"/>
    </row>
    <row r="653" spans="1:4" ht="15" thickBot="1" x14ac:dyDescent="0.35">
      <c r="A653" s="26"/>
    </row>
    <row r="654" spans="1:4" x14ac:dyDescent="0.3">
      <c r="A654" s="26"/>
      <c r="B654" s="201" t="s">
        <v>149</v>
      </c>
      <c r="C654" s="202"/>
    </row>
    <row r="655" spans="1:4" ht="15" thickBot="1" x14ac:dyDescent="0.35">
      <c r="A655" s="26"/>
      <c r="B655" s="206" t="s">
        <v>244</v>
      </c>
      <c r="C655" s="207"/>
    </row>
    <row r="656" spans="1:4" x14ac:dyDescent="0.3">
      <c r="A656" s="26"/>
      <c r="B656" s="65" t="s">
        <v>110</v>
      </c>
      <c r="C656" s="66" t="s">
        <v>150</v>
      </c>
    </row>
    <row r="657" spans="1:4" x14ac:dyDescent="0.3">
      <c r="A657" s="26"/>
      <c r="B657" s="89"/>
      <c r="C657" s="79"/>
    </row>
    <row r="658" spans="1:4" ht="26.4" x14ac:dyDescent="0.3">
      <c r="A658" s="26"/>
      <c r="B658" s="96" t="s">
        <v>245</v>
      </c>
      <c r="C658" s="116"/>
    </row>
    <row r="659" spans="1:4" ht="22.8" x14ac:dyDescent="0.3">
      <c r="A659" s="26"/>
      <c r="B659" s="87" t="s">
        <v>246</v>
      </c>
      <c r="C659" s="117">
        <v>-17231229.5</v>
      </c>
    </row>
    <row r="660" spans="1:4" x14ac:dyDescent="0.3">
      <c r="A660" s="26"/>
      <c r="B660" s="96" t="s">
        <v>247</v>
      </c>
      <c r="C660" s="116"/>
    </row>
    <row r="661" spans="1:4" x14ac:dyDescent="0.3">
      <c r="A661" s="26"/>
      <c r="B661" s="87" t="s">
        <v>248</v>
      </c>
      <c r="C661" s="117">
        <v>315182.15999999997</v>
      </c>
    </row>
    <row r="662" spans="1:4" x14ac:dyDescent="0.3">
      <c r="A662" s="26"/>
      <c r="B662" s="96" t="s">
        <v>249</v>
      </c>
      <c r="C662" s="83">
        <v>0</v>
      </c>
    </row>
    <row r="663" spans="1:4" x14ac:dyDescent="0.3">
      <c r="A663" s="26"/>
      <c r="B663" s="96" t="s">
        <v>250</v>
      </c>
      <c r="C663" s="79"/>
    </row>
    <row r="664" spans="1:4" ht="22.8" x14ac:dyDescent="0.3">
      <c r="A664" s="26"/>
      <c r="B664" s="87" t="s">
        <v>251</v>
      </c>
      <c r="C664" s="83">
        <v>26626779.140000001</v>
      </c>
    </row>
    <row r="665" spans="1:4" x14ac:dyDescent="0.3">
      <c r="A665" s="26"/>
      <c r="B665" s="96" t="s">
        <v>252</v>
      </c>
      <c r="C665" s="79"/>
    </row>
    <row r="666" spans="1:4" x14ac:dyDescent="0.3">
      <c r="A666" s="26"/>
      <c r="B666" s="87" t="s">
        <v>253</v>
      </c>
      <c r="C666" s="83">
        <v>1784993.62</v>
      </c>
    </row>
    <row r="667" spans="1:4" x14ac:dyDescent="0.3">
      <c r="A667" s="26"/>
      <c r="B667" s="82"/>
      <c r="C667" s="83"/>
    </row>
    <row r="668" spans="1:4" ht="15" thickBot="1" x14ac:dyDescent="0.35">
      <c r="A668" s="26"/>
      <c r="B668" s="84"/>
      <c r="C668" s="85"/>
    </row>
    <row r="669" spans="1:4" ht="15" thickBot="1" x14ac:dyDescent="0.35">
      <c r="A669" s="26"/>
      <c r="B669" s="90" t="s">
        <v>160</v>
      </c>
      <c r="C669" s="91">
        <f>SUM(C659:C668)</f>
        <v>11495725.420000002</v>
      </c>
    </row>
    <row r="670" spans="1:4" x14ac:dyDescent="0.3">
      <c r="A670" s="26"/>
      <c r="B670" s="118"/>
      <c r="C670" s="119"/>
    </row>
    <row r="671" spans="1:4" ht="30" customHeight="1" x14ac:dyDescent="0.3">
      <c r="A671" s="187" t="s">
        <v>121</v>
      </c>
      <c r="B671" s="188"/>
      <c r="C671" s="188"/>
      <c r="D671" s="188"/>
    </row>
    <row r="672" spans="1:4" x14ac:dyDescent="0.3">
      <c r="A672" s="2"/>
      <c r="B672" s="2"/>
      <c r="C672" s="19"/>
      <c r="D672" s="19"/>
    </row>
    <row r="673" spans="1:4" x14ac:dyDescent="0.3">
      <c r="A673" s="2"/>
      <c r="B673" s="2"/>
      <c r="C673" s="19"/>
      <c r="D673" s="19"/>
    </row>
    <row r="674" spans="1:4" x14ac:dyDescent="0.3">
      <c r="A674" s="2"/>
      <c r="B674" s="2"/>
      <c r="C674" s="19"/>
      <c r="D674" s="19"/>
    </row>
    <row r="675" spans="1:4" x14ac:dyDescent="0.3">
      <c r="A675" s="2"/>
      <c r="B675" s="2"/>
      <c r="C675" s="19"/>
      <c r="D675" s="19"/>
    </row>
    <row r="676" spans="1:4" x14ac:dyDescent="0.3">
      <c r="A676" s="2"/>
      <c r="B676" s="2"/>
      <c r="C676" s="19"/>
      <c r="D676" s="2"/>
    </row>
    <row r="677" spans="1:4" x14ac:dyDescent="0.3">
      <c r="A677" s="2"/>
      <c r="B677" s="2"/>
      <c r="C677" s="19"/>
      <c r="D677" s="19"/>
    </row>
    <row r="678" spans="1:4" x14ac:dyDescent="0.3">
      <c r="A678" s="2"/>
      <c r="B678" s="2"/>
      <c r="C678" s="19"/>
      <c r="D678" s="19"/>
    </row>
    <row r="679" spans="1:4" x14ac:dyDescent="0.3">
      <c r="A679" s="2"/>
      <c r="B679" s="2"/>
      <c r="C679" s="19"/>
      <c r="D679" s="19"/>
    </row>
    <row r="680" spans="1:4" x14ac:dyDescent="0.3">
      <c r="A680" s="2"/>
      <c r="B680" s="2"/>
      <c r="C680" s="19"/>
      <c r="D680" s="19"/>
    </row>
    <row r="681" spans="1:4" x14ac:dyDescent="0.3">
      <c r="A681" s="2"/>
      <c r="B681" s="2"/>
      <c r="C681" s="19"/>
      <c r="D681" s="19"/>
    </row>
    <row r="682" spans="1:4" x14ac:dyDescent="0.3">
      <c r="A682" s="2"/>
      <c r="B682" s="2"/>
      <c r="C682" s="19"/>
      <c r="D682" s="19"/>
    </row>
    <row r="683" spans="1:4" x14ac:dyDescent="0.3">
      <c r="A683" s="2"/>
      <c r="B683" s="2"/>
      <c r="C683" s="19"/>
      <c r="D683" s="19"/>
    </row>
    <row r="684" spans="1:4" x14ac:dyDescent="0.3">
      <c r="C684" s="11"/>
      <c r="D684" s="11"/>
    </row>
    <row r="685" spans="1:4" x14ac:dyDescent="0.3">
      <c r="C685" s="11"/>
      <c r="D685" s="11"/>
    </row>
    <row r="686" spans="1:4" x14ac:dyDescent="0.3">
      <c r="C686" s="11"/>
      <c r="D686" s="11"/>
    </row>
    <row r="687" spans="1:4" x14ac:dyDescent="0.3">
      <c r="C687" s="11"/>
      <c r="D687" s="11"/>
    </row>
    <row r="688" spans="1:4" x14ac:dyDescent="0.3">
      <c r="C688" s="11"/>
      <c r="D688" s="11"/>
    </row>
    <row r="689" spans="1:4" x14ac:dyDescent="0.3">
      <c r="C689" s="11"/>
      <c r="D689" s="11"/>
    </row>
    <row r="690" spans="1:4" x14ac:dyDescent="0.3">
      <c r="C690" s="11"/>
      <c r="D690" s="11"/>
    </row>
    <row r="691" spans="1:4" x14ac:dyDescent="0.3">
      <c r="C691" s="11"/>
      <c r="D691" s="11"/>
    </row>
    <row r="692" spans="1:4" x14ac:dyDescent="0.3">
      <c r="C692" s="11"/>
      <c r="D692" s="11"/>
    </row>
    <row r="693" spans="1:4" x14ac:dyDescent="0.3">
      <c r="C693" s="11"/>
      <c r="D693" s="11"/>
    </row>
    <row r="694" spans="1:4" x14ac:dyDescent="0.3">
      <c r="C694" s="11"/>
      <c r="D694" s="11"/>
    </row>
    <row r="695" spans="1:4" x14ac:dyDescent="0.3">
      <c r="C695" s="11"/>
      <c r="D695" s="11"/>
    </row>
    <row r="696" spans="1:4" x14ac:dyDescent="0.3">
      <c r="C696" s="11"/>
      <c r="D696" s="11"/>
    </row>
    <row r="697" spans="1:4" x14ac:dyDescent="0.3">
      <c r="C697" s="11"/>
      <c r="D697" s="11"/>
    </row>
    <row r="698" spans="1:4" x14ac:dyDescent="0.3">
      <c r="C698" s="11"/>
      <c r="D698" s="11"/>
    </row>
    <row r="699" spans="1:4" x14ac:dyDescent="0.3">
      <c r="C699" s="11"/>
      <c r="D699" s="11"/>
    </row>
    <row r="700" spans="1:4" x14ac:dyDescent="0.3">
      <c r="A700" s="26"/>
      <c r="B700" s="118"/>
      <c r="C700" s="119"/>
    </row>
    <row r="701" spans="1:4" x14ac:dyDescent="0.3">
      <c r="A701" s="228" t="s">
        <v>96</v>
      </c>
      <c r="B701" s="228"/>
      <c r="C701" s="228"/>
      <c r="D701" s="228"/>
    </row>
    <row r="702" spans="1:4" x14ac:dyDescent="0.3">
      <c r="A702" s="28"/>
    </row>
    <row r="703" spans="1:4" x14ac:dyDescent="0.3">
      <c r="A703" s="230" t="s">
        <v>86</v>
      </c>
      <c r="B703" s="230"/>
      <c r="C703" s="230"/>
      <c r="D703" s="230"/>
    </row>
    <row r="704" spans="1:4" ht="88.5" customHeight="1" x14ac:dyDescent="0.3">
      <c r="A704" s="229" t="s">
        <v>136</v>
      </c>
      <c r="B704" s="229"/>
      <c r="C704" s="229"/>
      <c r="D704" s="229"/>
    </row>
    <row r="705" spans="1:4" ht="15" thickBot="1" x14ac:dyDescent="0.35">
      <c r="A705" s="42"/>
      <c r="B705" s="42"/>
      <c r="C705" s="42"/>
      <c r="D705" s="42"/>
    </row>
    <row r="706" spans="1:4" x14ac:dyDescent="0.3">
      <c r="A706" s="42"/>
      <c r="B706" s="201" t="s">
        <v>149</v>
      </c>
      <c r="C706" s="231"/>
      <c r="D706" s="202"/>
    </row>
    <row r="707" spans="1:4" ht="15" thickBot="1" x14ac:dyDescent="0.35">
      <c r="A707" s="42"/>
      <c r="B707" s="206" t="s">
        <v>254</v>
      </c>
      <c r="C707" s="233"/>
      <c r="D707" s="207"/>
    </row>
    <row r="708" spans="1:4" ht="24.6" thickBot="1" x14ac:dyDescent="0.35">
      <c r="A708" s="42"/>
      <c r="B708" s="65" t="s">
        <v>110</v>
      </c>
      <c r="C708" s="66" t="s">
        <v>263</v>
      </c>
      <c r="D708" s="66" t="s">
        <v>264</v>
      </c>
    </row>
    <row r="709" spans="1:4" x14ac:dyDescent="0.3">
      <c r="A709" s="42"/>
      <c r="B709" s="88"/>
      <c r="C709" s="120"/>
      <c r="D709" s="77"/>
    </row>
    <row r="710" spans="1:4" x14ac:dyDescent="0.3">
      <c r="A710" s="42"/>
      <c r="B710" s="121" t="s">
        <v>86</v>
      </c>
      <c r="C710" s="122"/>
      <c r="D710" s="123"/>
    </row>
    <row r="711" spans="1:4" x14ac:dyDescent="0.3">
      <c r="A711" s="42"/>
      <c r="B711" s="124" t="s">
        <v>255</v>
      </c>
      <c r="C711" s="125">
        <v>5856312.6299999999</v>
      </c>
      <c r="D711" s="125">
        <v>4904330.0599999996</v>
      </c>
    </row>
    <row r="712" spans="1:4" x14ac:dyDescent="0.3">
      <c r="A712" s="42"/>
      <c r="B712" s="124" t="s">
        <v>256</v>
      </c>
      <c r="C712" s="125">
        <v>0</v>
      </c>
      <c r="D712" s="125">
        <v>0</v>
      </c>
    </row>
    <row r="713" spans="1:4" x14ac:dyDescent="0.3">
      <c r="A713" s="42"/>
      <c r="B713" s="124" t="s">
        <v>257</v>
      </c>
      <c r="C713" s="125">
        <v>0</v>
      </c>
      <c r="D713" s="125">
        <v>0</v>
      </c>
    </row>
    <row r="714" spans="1:4" x14ac:dyDescent="0.3">
      <c r="A714" s="42"/>
      <c r="B714" s="124" t="s">
        <v>258</v>
      </c>
      <c r="C714" s="125">
        <v>6483265.6200000001</v>
      </c>
      <c r="D714" s="125">
        <v>7281230.5999999996</v>
      </c>
    </row>
    <row r="715" spans="1:4" x14ac:dyDescent="0.3">
      <c r="A715" s="42"/>
      <c r="B715" s="124" t="s">
        <v>259</v>
      </c>
      <c r="C715" s="125">
        <v>133207.38</v>
      </c>
      <c r="D715" s="125">
        <v>36692.61</v>
      </c>
    </row>
    <row r="716" spans="1:4" x14ac:dyDescent="0.3">
      <c r="A716" s="42"/>
      <c r="B716" s="124" t="s">
        <v>260</v>
      </c>
      <c r="C716" s="125">
        <v>408177.72</v>
      </c>
      <c r="D716" s="125">
        <v>970427.62</v>
      </c>
    </row>
    <row r="717" spans="1:4" x14ac:dyDescent="0.3">
      <c r="A717" s="42"/>
      <c r="B717" s="124" t="s">
        <v>261</v>
      </c>
      <c r="C717" s="125">
        <v>0</v>
      </c>
      <c r="D717" s="125">
        <v>0</v>
      </c>
    </row>
    <row r="718" spans="1:4" ht="48" x14ac:dyDescent="0.3">
      <c r="A718" s="42"/>
      <c r="B718" s="121" t="s">
        <v>87</v>
      </c>
      <c r="C718" s="123"/>
      <c r="D718" s="123"/>
    </row>
    <row r="719" spans="1:4" ht="39.6" x14ac:dyDescent="0.3">
      <c r="A719" s="42"/>
      <c r="B719" s="126" t="s">
        <v>262</v>
      </c>
      <c r="C719" s="125">
        <v>30727996.149999999</v>
      </c>
      <c r="D719" s="125">
        <v>27762256.129999999</v>
      </c>
    </row>
    <row r="720" spans="1:4" x14ac:dyDescent="0.3">
      <c r="A720" s="42"/>
      <c r="B720" s="127"/>
      <c r="C720" s="128"/>
      <c r="D720" s="128"/>
    </row>
    <row r="721" spans="1:4" x14ac:dyDescent="0.3">
      <c r="A721" s="42"/>
      <c r="B721" s="82"/>
      <c r="C721" s="83"/>
      <c r="D721" s="83"/>
    </row>
    <row r="722" spans="1:4" ht="15" thickBot="1" x14ac:dyDescent="0.35">
      <c r="A722" s="42"/>
      <c r="B722" s="84"/>
      <c r="C722" s="85"/>
      <c r="D722" s="85"/>
    </row>
    <row r="723" spans="1:4" ht="15" thickBot="1" x14ac:dyDescent="0.35">
      <c r="A723" s="42"/>
      <c r="B723" s="90" t="s">
        <v>160</v>
      </c>
      <c r="C723" s="91">
        <f>SUM(C710:C722)</f>
        <v>43608959.5</v>
      </c>
      <c r="D723" s="91">
        <f>SUM(D710:D722)</f>
        <v>40954937.019999996</v>
      </c>
    </row>
    <row r="724" spans="1:4" x14ac:dyDescent="0.3">
      <c r="A724" s="42"/>
      <c r="B724" s="42"/>
      <c r="C724" s="42"/>
      <c r="D724" s="42"/>
    </row>
    <row r="725" spans="1:4" x14ac:dyDescent="0.3">
      <c r="A725" s="42"/>
      <c r="B725" s="42"/>
      <c r="C725" s="42"/>
      <c r="D725" s="42"/>
    </row>
    <row r="726" spans="1:4" x14ac:dyDescent="0.3">
      <c r="A726" s="42"/>
      <c r="B726" s="42"/>
      <c r="C726" s="42"/>
      <c r="D726" s="42"/>
    </row>
    <row r="727" spans="1:4" ht="30" customHeight="1" x14ac:dyDescent="0.3">
      <c r="A727" s="187" t="s">
        <v>121</v>
      </c>
      <c r="B727" s="188"/>
      <c r="C727" s="188"/>
      <c r="D727" s="188"/>
    </row>
    <row r="728" spans="1:4" x14ac:dyDescent="0.3">
      <c r="A728" s="2"/>
      <c r="B728" s="2"/>
      <c r="C728" s="19"/>
      <c r="D728" s="19"/>
    </row>
    <row r="729" spans="1:4" x14ac:dyDescent="0.3">
      <c r="A729" s="2"/>
      <c r="B729" s="2"/>
      <c r="C729" s="19"/>
      <c r="D729" s="19"/>
    </row>
    <row r="730" spans="1:4" x14ac:dyDescent="0.3">
      <c r="A730" s="2"/>
      <c r="B730" s="2"/>
      <c r="C730" s="19"/>
      <c r="D730" s="19"/>
    </row>
    <row r="731" spans="1:4" x14ac:dyDescent="0.3">
      <c r="A731" s="2"/>
      <c r="B731" s="2"/>
      <c r="C731" s="19"/>
      <c r="D731" s="19"/>
    </row>
    <row r="732" spans="1:4" x14ac:dyDescent="0.3">
      <c r="A732" s="2"/>
      <c r="B732" s="2"/>
      <c r="C732" s="19"/>
      <c r="D732" s="2"/>
    </row>
    <row r="733" spans="1:4" x14ac:dyDescent="0.3">
      <c r="A733" s="2"/>
      <c r="B733" s="2"/>
      <c r="C733" s="19"/>
      <c r="D733" s="19"/>
    </row>
    <row r="734" spans="1:4" x14ac:dyDescent="0.3">
      <c r="A734" s="2"/>
      <c r="B734" s="2"/>
      <c r="C734" s="19"/>
      <c r="D734" s="19"/>
    </row>
    <row r="735" spans="1:4" x14ac:dyDescent="0.3">
      <c r="A735" s="2"/>
      <c r="B735" s="2"/>
      <c r="C735" s="19"/>
      <c r="D735" s="19"/>
    </row>
    <row r="736" spans="1:4" x14ac:dyDescent="0.3">
      <c r="A736" s="2"/>
      <c r="B736" s="2"/>
      <c r="C736" s="19"/>
      <c r="D736" s="19"/>
    </row>
    <row r="737" spans="1:4" x14ac:dyDescent="0.3">
      <c r="A737" s="2"/>
      <c r="B737" s="2"/>
      <c r="C737" s="19"/>
      <c r="D737" s="19"/>
    </row>
    <row r="738" spans="1:4" x14ac:dyDescent="0.3">
      <c r="A738" s="2"/>
      <c r="B738" s="2"/>
      <c r="C738" s="19"/>
      <c r="D738" s="19"/>
    </row>
    <row r="739" spans="1:4" x14ac:dyDescent="0.3">
      <c r="A739" s="2"/>
      <c r="B739" s="2"/>
      <c r="C739" s="19"/>
      <c r="D739" s="19"/>
    </row>
    <row r="740" spans="1:4" x14ac:dyDescent="0.3">
      <c r="C740" s="11"/>
      <c r="D740" s="11"/>
    </row>
    <row r="741" spans="1:4" x14ac:dyDescent="0.3">
      <c r="C741" s="11"/>
      <c r="D741" s="11"/>
    </row>
    <row r="742" spans="1:4" x14ac:dyDescent="0.3">
      <c r="C742" s="11"/>
      <c r="D742" s="11"/>
    </row>
    <row r="743" spans="1:4" x14ac:dyDescent="0.3">
      <c r="C743" s="11"/>
      <c r="D743" s="11"/>
    </row>
    <row r="744" spans="1:4" x14ac:dyDescent="0.3">
      <c r="C744" s="11"/>
      <c r="D744" s="11"/>
    </row>
    <row r="745" spans="1:4" x14ac:dyDescent="0.3">
      <c r="A745" s="42"/>
      <c r="B745" s="42"/>
      <c r="C745" s="42"/>
      <c r="D745" s="42"/>
    </row>
    <row r="746" spans="1:4" ht="87.75" customHeight="1" x14ac:dyDescent="0.3">
      <c r="A746" s="229" t="s">
        <v>137</v>
      </c>
      <c r="B746" s="229"/>
      <c r="C746" s="229"/>
      <c r="D746" s="229"/>
    </row>
    <row r="747" spans="1:4" ht="15" thickBot="1" x14ac:dyDescent="0.35">
      <c r="A747" s="42"/>
      <c r="B747" s="42"/>
      <c r="C747" s="42"/>
      <c r="D747" s="42"/>
    </row>
    <row r="748" spans="1:4" x14ac:dyDescent="0.3">
      <c r="A748" s="42"/>
      <c r="B748" s="201" t="s">
        <v>149</v>
      </c>
      <c r="C748" s="231"/>
      <c r="D748" s="202"/>
    </row>
    <row r="749" spans="1:4" ht="15" thickBot="1" x14ac:dyDescent="0.35">
      <c r="A749" s="42"/>
      <c r="B749" s="206" t="s">
        <v>254</v>
      </c>
      <c r="C749" s="233"/>
      <c r="D749" s="207"/>
    </row>
    <row r="750" spans="1:4" ht="24.6" thickBot="1" x14ac:dyDescent="0.35">
      <c r="A750" s="42"/>
      <c r="B750" s="65" t="s">
        <v>110</v>
      </c>
      <c r="C750" s="66" t="s">
        <v>265</v>
      </c>
      <c r="D750" s="66" t="s">
        <v>266</v>
      </c>
    </row>
    <row r="751" spans="1:4" x14ac:dyDescent="0.3">
      <c r="A751" s="42"/>
      <c r="B751" s="88"/>
      <c r="C751" s="120"/>
      <c r="D751" s="77"/>
    </row>
    <row r="752" spans="1:4" x14ac:dyDescent="0.3">
      <c r="A752" s="42"/>
      <c r="B752" s="121" t="s">
        <v>86</v>
      </c>
      <c r="C752" s="122"/>
      <c r="D752" s="123"/>
    </row>
    <row r="753" spans="1:4" x14ac:dyDescent="0.3">
      <c r="A753" s="42"/>
      <c r="B753" s="124" t="s">
        <v>255</v>
      </c>
      <c r="C753" s="125">
        <v>21655037.66</v>
      </c>
      <c r="D753" s="125">
        <v>21822338.899999999</v>
      </c>
    </row>
    <row r="754" spans="1:4" x14ac:dyDescent="0.3">
      <c r="A754" s="42"/>
      <c r="B754" s="124" t="s">
        <v>256</v>
      </c>
      <c r="C754" s="125">
        <v>0</v>
      </c>
      <c r="D754" s="125">
        <v>0</v>
      </c>
    </row>
    <row r="755" spans="1:4" x14ac:dyDescent="0.3">
      <c r="A755" s="42"/>
      <c r="B755" s="124" t="s">
        <v>257</v>
      </c>
      <c r="C755" s="125">
        <v>0</v>
      </c>
      <c r="D755" s="125">
        <v>0</v>
      </c>
    </row>
    <row r="756" spans="1:4" x14ac:dyDescent="0.3">
      <c r="A756" s="42"/>
      <c r="B756" s="124" t="s">
        <v>258</v>
      </c>
      <c r="C756" s="125">
        <v>31786735.510000002</v>
      </c>
      <c r="D756" s="125">
        <v>28232805.710000001</v>
      </c>
    </row>
    <row r="757" spans="1:4" x14ac:dyDescent="0.3">
      <c r="A757" s="42"/>
      <c r="B757" s="124" t="s">
        <v>259</v>
      </c>
      <c r="C757" s="125">
        <v>311295.71000000002</v>
      </c>
      <c r="D757" s="125">
        <v>261583.42</v>
      </c>
    </row>
    <row r="758" spans="1:4" x14ac:dyDescent="0.3">
      <c r="A758" s="42"/>
      <c r="B758" s="124" t="s">
        <v>260</v>
      </c>
      <c r="C758" s="125">
        <v>2369043.63</v>
      </c>
      <c r="D758" s="125">
        <v>2118309.88</v>
      </c>
    </row>
    <row r="759" spans="1:4" x14ac:dyDescent="0.3">
      <c r="A759" s="42"/>
      <c r="B759" s="124" t="s">
        <v>261</v>
      </c>
      <c r="C759" s="125">
        <v>0</v>
      </c>
      <c r="D759" s="125">
        <v>0</v>
      </c>
    </row>
    <row r="760" spans="1:4" ht="48" x14ac:dyDescent="0.3">
      <c r="A760" s="42"/>
      <c r="B760" s="121" t="s">
        <v>87</v>
      </c>
      <c r="C760" s="123"/>
      <c r="D760" s="123"/>
    </row>
    <row r="761" spans="1:4" ht="39.6" x14ac:dyDescent="0.3">
      <c r="A761" s="42"/>
      <c r="B761" s="126" t="s">
        <v>262</v>
      </c>
      <c r="C761" s="125">
        <v>144834707.44</v>
      </c>
      <c r="D761" s="125">
        <v>125720336.04000001</v>
      </c>
    </row>
    <row r="762" spans="1:4" x14ac:dyDescent="0.3">
      <c r="A762" s="42"/>
      <c r="B762" s="127"/>
      <c r="C762" s="128"/>
      <c r="D762" s="128"/>
    </row>
    <row r="763" spans="1:4" x14ac:dyDescent="0.3">
      <c r="A763" s="42"/>
      <c r="B763" s="82"/>
      <c r="C763" s="83"/>
      <c r="D763" s="83"/>
    </row>
    <row r="764" spans="1:4" ht="15" thickBot="1" x14ac:dyDescent="0.35">
      <c r="A764" s="42"/>
      <c r="B764" s="84"/>
      <c r="C764" s="85"/>
      <c r="D764" s="85"/>
    </row>
    <row r="765" spans="1:4" ht="15" thickBot="1" x14ac:dyDescent="0.35">
      <c r="A765" s="42"/>
      <c r="B765" s="90" t="s">
        <v>160</v>
      </c>
      <c r="C765" s="91">
        <f>SUM(C752:C764)</f>
        <v>200956819.94999999</v>
      </c>
      <c r="D765" s="91">
        <f>SUM(D752:D764)</f>
        <v>178155373.95000002</v>
      </c>
    </row>
    <row r="766" spans="1:4" x14ac:dyDescent="0.3">
      <c r="A766" s="42"/>
      <c r="B766" s="42"/>
      <c r="C766" s="42"/>
      <c r="D766" s="42"/>
    </row>
    <row r="767" spans="1:4" ht="30" customHeight="1" x14ac:dyDescent="0.3">
      <c r="A767" s="187" t="s">
        <v>121</v>
      </c>
      <c r="B767" s="188"/>
      <c r="C767" s="188"/>
      <c r="D767" s="188"/>
    </row>
    <row r="768" spans="1:4" x14ac:dyDescent="0.3">
      <c r="A768" s="2"/>
      <c r="B768" s="2"/>
      <c r="C768" s="19"/>
      <c r="D768" s="19"/>
    </row>
    <row r="769" spans="1:4" x14ac:dyDescent="0.3">
      <c r="A769" s="2"/>
      <c r="B769" s="2"/>
      <c r="C769" s="19"/>
      <c r="D769" s="19"/>
    </row>
    <row r="770" spans="1:4" x14ac:dyDescent="0.3">
      <c r="A770" s="2"/>
      <c r="B770" s="2"/>
      <c r="C770" s="19"/>
      <c r="D770" s="19"/>
    </row>
    <row r="771" spans="1:4" x14ac:dyDescent="0.3">
      <c r="A771" s="2"/>
      <c r="B771" s="2"/>
      <c r="C771" s="19"/>
      <c r="D771" s="19"/>
    </row>
    <row r="772" spans="1:4" x14ac:dyDescent="0.3">
      <c r="A772" s="2"/>
      <c r="B772" s="2"/>
      <c r="C772" s="19"/>
      <c r="D772" s="2"/>
    </row>
    <row r="773" spans="1:4" x14ac:dyDescent="0.3">
      <c r="A773" s="2"/>
      <c r="B773" s="2"/>
      <c r="C773" s="19"/>
      <c r="D773" s="19"/>
    </row>
    <row r="774" spans="1:4" x14ac:dyDescent="0.3">
      <c r="A774" s="2"/>
      <c r="B774" s="2"/>
      <c r="C774" s="19"/>
      <c r="D774" s="19"/>
    </row>
    <row r="775" spans="1:4" x14ac:dyDescent="0.3">
      <c r="A775" s="2"/>
      <c r="B775" s="2"/>
      <c r="C775" s="19"/>
      <c r="D775" s="19"/>
    </row>
    <row r="776" spans="1:4" x14ac:dyDescent="0.3">
      <c r="A776" s="2"/>
      <c r="B776" s="2"/>
      <c r="C776" s="19"/>
      <c r="D776" s="19"/>
    </row>
    <row r="777" spans="1:4" x14ac:dyDescent="0.3">
      <c r="A777" s="2"/>
      <c r="B777" s="2"/>
      <c r="C777" s="19"/>
      <c r="D777" s="19"/>
    </row>
    <row r="778" spans="1:4" x14ac:dyDescent="0.3">
      <c r="A778" s="2"/>
      <c r="B778" s="2"/>
      <c r="C778" s="19"/>
      <c r="D778" s="19"/>
    </row>
    <row r="779" spans="1:4" x14ac:dyDescent="0.3">
      <c r="A779" s="2"/>
      <c r="B779" s="2"/>
      <c r="C779" s="19"/>
      <c r="D779" s="19"/>
    </row>
    <row r="780" spans="1:4" x14ac:dyDescent="0.3">
      <c r="C780" s="11"/>
      <c r="D780" s="11"/>
    </row>
    <row r="781" spans="1:4" x14ac:dyDescent="0.3">
      <c r="C781" s="11"/>
      <c r="D781" s="11"/>
    </row>
    <row r="782" spans="1:4" x14ac:dyDescent="0.3">
      <c r="C782" s="11"/>
      <c r="D782" s="11"/>
    </row>
    <row r="783" spans="1:4" x14ac:dyDescent="0.3">
      <c r="C783" s="11"/>
      <c r="D783" s="11"/>
    </row>
    <row r="784" spans="1:4" x14ac:dyDescent="0.3">
      <c r="C784" s="11"/>
      <c r="D784" s="11"/>
    </row>
    <row r="785" spans="1:4" x14ac:dyDescent="0.3">
      <c r="C785" s="11"/>
      <c r="D785" s="11"/>
    </row>
    <row r="786" spans="1:4" x14ac:dyDescent="0.3">
      <c r="C786" s="11"/>
      <c r="D786" s="11"/>
    </row>
    <row r="787" spans="1:4" x14ac:dyDescent="0.3">
      <c r="C787" s="11"/>
      <c r="D787" s="11"/>
    </row>
    <row r="788" spans="1:4" x14ac:dyDescent="0.3">
      <c r="A788" s="42"/>
      <c r="B788" s="42"/>
      <c r="C788" s="42"/>
      <c r="D788" s="42"/>
    </row>
    <row r="789" spans="1:4" ht="44.4" customHeight="1" x14ac:dyDescent="0.3">
      <c r="A789" s="225" t="s">
        <v>87</v>
      </c>
      <c r="B789" s="225"/>
      <c r="C789" s="225"/>
      <c r="D789" s="225"/>
    </row>
    <row r="790" spans="1:4" ht="86.4" customHeight="1" x14ac:dyDescent="0.3">
      <c r="A790" s="229" t="s">
        <v>138</v>
      </c>
      <c r="B790" s="229"/>
      <c r="C790" s="229"/>
      <c r="D790" s="229"/>
    </row>
    <row r="791" spans="1:4" ht="15" thickBot="1" x14ac:dyDescent="0.35">
      <c r="A791" s="42"/>
      <c r="B791" s="42"/>
      <c r="C791" s="42"/>
      <c r="D791" s="42"/>
    </row>
    <row r="792" spans="1:4" x14ac:dyDescent="0.3">
      <c r="A792" s="42"/>
      <c r="B792" s="201" t="s">
        <v>149</v>
      </c>
      <c r="C792" s="231"/>
      <c r="D792" s="202"/>
    </row>
    <row r="793" spans="1:4" ht="15" thickBot="1" x14ac:dyDescent="0.35">
      <c r="A793" s="42"/>
      <c r="B793" s="206" t="s">
        <v>267</v>
      </c>
      <c r="C793" s="233"/>
      <c r="D793" s="207"/>
    </row>
    <row r="794" spans="1:4" ht="24" x14ac:dyDescent="0.3">
      <c r="A794" s="42"/>
      <c r="B794" s="65" t="s">
        <v>110</v>
      </c>
      <c r="C794" s="66" t="s">
        <v>268</v>
      </c>
      <c r="D794" s="66" t="s">
        <v>269</v>
      </c>
    </row>
    <row r="795" spans="1:4" x14ac:dyDescent="0.3">
      <c r="A795" s="42"/>
      <c r="B795" s="89"/>
      <c r="C795" s="129"/>
      <c r="D795" s="79"/>
    </row>
    <row r="796" spans="1:4" ht="48" x14ac:dyDescent="0.3">
      <c r="A796" s="42"/>
      <c r="B796" s="121" t="s">
        <v>87</v>
      </c>
      <c r="C796" s="122"/>
      <c r="D796" s="123"/>
    </row>
    <row r="797" spans="1:4" ht="22.8" x14ac:dyDescent="0.3">
      <c r="A797" s="42"/>
      <c r="B797" s="130" t="s">
        <v>262</v>
      </c>
      <c r="C797" s="125">
        <v>30727996.149999999</v>
      </c>
      <c r="D797" s="125">
        <v>27762256.129999999</v>
      </c>
    </row>
    <row r="798" spans="1:4" x14ac:dyDescent="0.3">
      <c r="A798" s="42"/>
      <c r="B798" s="78"/>
      <c r="C798" s="116"/>
      <c r="D798" s="116"/>
    </row>
    <row r="799" spans="1:4" x14ac:dyDescent="0.3">
      <c r="A799" s="42"/>
      <c r="B799" s="82"/>
      <c r="C799" s="117"/>
      <c r="D799" s="117"/>
    </row>
    <row r="800" spans="1:4" x14ac:dyDescent="0.3">
      <c r="A800" s="42"/>
      <c r="B800" s="89"/>
      <c r="C800" s="79"/>
      <c r="D800" s="79"/>
    </row>
    <row r="801" spans="1:4" x14ac:dyDescent="0.3">
      <c r="A801" s="42"/>
      <c r="B801" s="131"/>
      <c r="C801" s="83"/>
      <c r="D801" s="83"/>
    </row>
    <row r="802" spans="1:4" x14ac:dyDescent="0.3">
      <c r="A802" s="42"/>
      <c r="B802" s="82"/>
      <c r="C802" s="83"/>
      <c r="D802" s="83"/>
    </row>
    <row r="803" spans="1:4" ht="15" thickBot="1" x14ac:dyDescent="0.35">
      <c r="A803" s="42"/>
      <c r="B803" s="84"/>
      <c r="C803" s="85"/>
      <c r="D803" s="85"/>
    </row>
    <row r="804" spans="1:4" ht="15" thickBot="1" x14ac:dyDescent="0.35">
      <c r="A804" s="42"/>
      <c r="B804" s="90" t="s">
        <v>160</v>
      </c>
      <c r="C804" s="91">
        <f>SUM(C797:C803)</f>
        <v>30727996.149999999</v>
      </c>
      <c r="D804" s="91">
        <f>SUM(D797:D803)</f>
        <v>27762256.129999999</v>
      </c>
    </row>
    <row r="805" spans="1:4" x14ac:dyDescent="0.3">
      <c r="A805" s="42"/>
      <c r="B805" s="42"/>
      <c r="C805" s="42"/>
      <c r="D805" s="42"/>
    </row>
    <row r="806" spans="1:4" x14ac:dyDescent="0.3">
      <c r="A806" s="42"/>
      <c r="B806" s="42"/>
      <c r="C806" s="42"/>
      <c r="D806" s="42"/>
    </row>
    <row r="807" spans="1:4" ht="30" customHeight="1" x14ac:dyDescent="0.3">
      <c r="A807" s="187" t="s">
        <v>121</v>
      </c>
      <c r="B807" s="188"/>
      <c r="C807" s="188"/>
      <c r="D807" s="188"/>
    </row>
    <row r="808" spans="1:4" x14ac:dyDescent="0.3">
      <c r="A808" s="2"/>
      <c r="B808" s="2"/>
      <c r="C808" s="19"/>
      <c r="D808" s="19"/>
    </row>
    <row r="809" spans="1:4" x14ac:dyDescent="0.3">
      <c r="A809" s="2"/>
      <c r="B809" s="2"/>
      <c r="C809" s="19"/>
      <c r="D809" s="19"/>
    </row>
    <row r="810" spans="1:4" x14ac:dyDescent="0.3">
      <c r="A810" s="2"/>
      <c r="B810" s="2"/>
      <c r="C810" s="19"/>
      <c r="D810" s="19"/>
    </row>
    <row r="811" spans="1:4" x14ac:dyDescent="0.3">
      <c r="A811" s="2"/>
      <c r="B811" s="2"/>
      <c r="C811" s="19"/>
      <c r="D811" s="19"/>
    </row>
    <row r="812" spans="1:4" x14ac:dyDescent="0.3">
      <c r="A812" s="2"/>
      <c r="B812" s="2"/>
      <c r="C812" s="19"/>
      <c r="D812" s="2"/>
    </row>
    <row r="813" spans="1:4" x14ac:dyDescent="0.3">
      <c r="A813" s="2"/>
      <c r="B813" s="2"/>
      <c r="C813" s="19"/>
      <c r="D813" s="19"/>
    </row>
    <row r="814" spans="1:4" x14ac:dyDescent="0.3">
      <c r="A814" s="2"/>
      <c r="B814" s="2"/>
      <c r="C814" s="19"/>
      <c r="D814" s="19"/>
    </row>
    <row r="815" spans="1:4" x14ac:dyDescent="0.3">
      <c r="A815" s="2"/>
      <c r="B815" s="2"/>
      <c r="C815" s="19"/>
      <c r="D815" s="19"/>
    </row>
    <row r="816" spans="1:4" x14ac:dyDescent="0.3">
      <c r="A816" s="2"/>
      <c r="B816" s="2"/>
      <c r="C816" s="19"/>
      <c r="D816" s="19"/>
    </row>
    <row r="817" spans="1:4" x14ac:dyDescent="0.3">
      <c r="A817" s="2"/>
      <c r="B817" s="2"/>
      <c r="C817" s="19"/>
      <c r="D817" s="19"/>
    </row>
    <row r="818" spans="1:4" x14ac:dyDescent="0.3">
      <c r="A818" s="2"/>
      <c r="B818" s="2"/>
      <c r="C818" s="19"/>
      <c r="D818" s="19"/>
    </row>
    <row r="819" spans="1:4" x14ac:dyDescent="0.3">
      <c r="A819" s="2"/>
      <c r="B819" s="2"/>
      <c r="C819" s="19"/>
      <c r="D819" s="19"/>
    </row>
    <row r="820" spans="1:4" x14ac:dyDescent="0.3">
      <c r="C820" s="11"/>
      <c r="D820" s="11"/>
    </row>
    <row r="821" spans="1:4" x14ac:dyDescent="0.3">
      <c r="C821" s="11"/>
      <c r="D821" s="11"/>
    </row>
    <row r="822" spans="1:4" x14ac:dyDescent="0.3">
      <c r="C822" s="11"/>
      <c r="D822" s="11"/>
    </row>
    <row r="823" spans="1:4" x14ac:dyDescent="0.3">
      <c r="C823" s="11"/>
      <c r="D823" s="11"/>
    </row>
    <row r="824" spans="1:4" x14ac:dyDescent="0.3">
      <c r="C824" s="11"/>
      <c r="D824" s="11"/>
    </row>
    <row r="825" spans="1:4" x14ac:dyDescent="0.3">
      <c r="C825" s="11"/>
      <c r="D825" s="11"/>
    </row>
    <row r="826" spans="1:4" x14ac:dyDescent="0.3">
      <c r="C826" s="11"/>
      <c r="D826" s="11"/>
    </row>
    <row r="827" spans="1:4" x14ac:dyDescent="0.3">
      <c r="C827" s="11"/>
      <c r="D827" s="11"/>
    </row>
    <row r="828" spans="1:4" x14ac:dyDescent="0.3">
      <c r="C828" s="11"/>
      <c r="D828" s="11"/>
    </row>
    <row r="829" spans="1:4" x14ac:dyDescent="0.3">
      <c r="A829" s="42"/>
      <c r="B829" s="42"/>
      <c r="C829" s="42"/>
      <c r="D829" s="42"/>
    </row>
    <row r="830" spans="1:4" ht="86.4" customHeight="1" x14ac:dyDescent="0.3">
      <c r="A830" s="229" t="s">
        <v>139</v>
      </c>
      <c r="B830" s="229"/>
      <c r="C830" s="229"/>
      <c r="D830" s="229"/>
    </row>
    <row r="831" spans="1:4" ht="15" thickBot="1" x14ac:dyDescent="0.35">
      <c r="A831" s="42"/>
      <c r="B831" s="42"/>
      <c r="C831" s="42"/>
      <c r="D831" s="42"/>
    </row>
    <row r="832" spans="1:4" x14ac:dyDescent="0.3">
      <c r="A832" s="42"/>
      <c r="B832" s="201" t="s">
        <v>149</v>
      </c>
      <c r="C832" s="231"/>
      <c r="D832" s="202"/>
    </row>
    <row r="833" spans="1:4" ht="15" thickBot="1" x14ac:dyDescent="0.35">
      <c r="A833" s="42"/>
      <c r="B833" s="206" t="s">
        <v>267</v>
      </c>
      <c r="C833" s="233"/>
      <c r="D833" s="207"/>
    </row>
    <row r="834" spans="1:4" ht="24" x14ac:dyDescent="0.3">
      <c r="A834" s="42"/>
      <c r="B834" s="65" t="s">
        <v>110</v>
      </c>
      <c r="C834" s="66" t="s">
        <v>150</v>
      </c>
      <c r="D834" s="66" t="s">
        <v>270</v>
      </c>
    </row>
    <row r="835" spans="1:4" x14ac:dyDescent="0.3">
      <c r="A835" s="42"/>
      <c r="B835" s="89"/>
      <c r="C835" s="129"/>
      <c r="D835" s="79"/>
    </row>
    <row r="836" spans="1:4" ht="48" x14ac:dyDescent="0.3">
      <c r="A836" s="42"/>
      <c r="B836" s="121" t="s">
        <v>87</v>
      </c>
      <c r="C836" s="122"/>
      <c r="D836" s="123"/>
    </row>
    <row r="837" spans="1:4" ht="22.8" x14ac:dyDescent="0.3">
      <c r="A837" s="42"/>
      <c r="B837" s="130" t="s">
        <v>262</v>
      </c>
      <c r="C837" s="125">
        <v>144834707.44</v>
      </c>
      <c r="D837" s="125">
        <v>125720336.04000001</v>
      </c>
    </row>
    <row r="838" spans="1:4" x14ac:dyDescent="0.3">
      <c r="A838" s="42"/>
      <c r="B838" s="78"/>
      <c r="C838" s="116"/>
      <c r="D838" s="116"/>
    </row>
    <row r="839" spans="1:4" x14ac:dyDescent="0.3">
      <c r="A839" s="42"/>
      <c r="B839" s="82"/>
      <c r="C839" s="117"/>
      <c r="D839" s="117"/>
    </row>
    <row r="840" spans="1:4" x14ac:dyDescent="0.3">
      <c r="A840" s="42"/>
      <c r="B840" s="89"/>
      <c r="C840" s="79"/>
      <c r="D840" s="79"/>
    </row>
    <row r="841" spans="1:4" x14ac:dyDescent="0.3">
      <c r="A841" s="42"/>
      <c r="B841" s="131"/>
      <c r="C841" s="83"/>
      <c r="D841" s="83"/>
    </row>
    <row r="842" spans="1:4" x14ac:dyDescent="0.3">
      <c r="A842" s="42"/>
      <c r="B842" s="82"/>
      <c r="C842" s="83"/>
      <c r="D842" s="83"/>
    </row>
    <row r="843" spans="1:4" ht="15" thickBot="1" x14ac:dyDescent="0.35">
      <c r="A843" s="42"/>
      <c r="B843" s="84"/>
      <c r="C843" s="85"/>
      <c r="D843" s="85"/>
    </row>
    <row r="844" spans="1:4" ht="15" thickBot="1" x14ac:dyDescent="0.35">
      <c r="A844" s="42"/>
      <c r="B844" s="90" t="s">
        <v>160</v>
      </c>
      <c r="C844" s="91">
        <f>SUM(C837:C843)</f>
        <v>144834707.44</v>
      </c>
      <c r="D844" s="91">
        <f>SUM(D837:D843)</f>
        <v>125720336.04000001</v>
      </c>
    </row>
    <row r="845" spans="1:4" x14ac:dyDescent="0.3">
      <c r="A845" s="42"/>
      <c r="B845" s="42"/>
      <c r="C845" s="42"/>
      <c r="D845" s="42"/>
    </row>
    <row r="846" spans="1:4" ht="30" customHeight="1" x14ac:dyDescent="0.3">
      <c r="A846" s="187" t="s">
        <v>121</v>
      </c>
      <c r="B846" s="188"/>
      <c r="C846" s="188"/>
      <c r="D846" s="188"/>
    </row>
    <row r="847" spans="1:4" x14ac:dyDescent="0.3">
      <c r="A847" s="2"/>
      <c r="B847" s="2"/>
      <c r="C847" s="19"/>
      <c r="D847" s="19"/>
    </row>
    <row r="848" spans="1:4" x14ac:dyDescent="0.3">
      <c r="A848" s="2"/>
      <c r="B848" s="2"/>
      <c r="C848" s="19"/>
      <c r="D848" s="19"/>
    </row>
    <row r="849" spans="1:4" x14ac:dyDescent="0.3">
      <c r="A849" s="2"/>
      <c r="B849" s="2"/>
      <c r="C849" s="19"/>
      <c r="D849" s="19"/>
    </row>
    <row r="850" spans="1:4" x14ac:dyDescent="0.3">
      <c r="A850" s="2"/>
      <c r="B850" s="2"/>
      <c r="C850" s="19"/>
      <c r="D850" s="19"/>
    </row>
    <row r="851" spans="1:4" x14ac:dyDescent="0.3">
      <c r="A851" s="2"/>
      <c r="B851" s="2"/>
      <c r="C851" s="19"/>
      <c r="D851" s="2"/>
    </row>
    <row r="852" spans="1:4" x14ac:dyDescent="0.3">
      <c r="A852" s="2"/>
      <c r="B852" s="2"/>
      <c r="C852" s="19"/>
      <c r="D852" s="19"/>
    </row>
    <row r="853" spans="1:4" x14ac:dyDescent="0.3">
      <c r="A853" s="2"/>
      <c r="B853" s="2"/>
      <c r="C853" s="19"/>
      <c r="D853" s="19"/>
    </row>
    <row r="854" spans="1:4" x14ac:dyDescent="0.3">
      <c r="A854" s="2"/>
      <c r="B854" s="2"/>
      <c r="C854" s="19"/>
      <c r="D854" s="19"/>
    </row>
    <row r="855" spans="1:4" x14ac:dyDescent="0.3">
      <c r="A855" s="2"/>
      <c r="B855" s="2"/>
      <c r="C855" s="19"/>
      <c r="D855" s="19"/>
    </row>
    <row r="856" spans="1:4" x14ac:dyDescent="0.3">
      <c r="A856" s="2"/>
      <c r="B856" s="2"/>
      <c r="C856" s="19"/>
      <c r="D856" s="19"/>
    </row>
    <row r="857" spans="1:4" x14ac:dyDescent="0.3">
      <c r="A857" s="2"/>
      <c r="B857" s="2"/>
      <c r="C857" s="19"/>
      <c r="D857" s="19"/>
    </row>
    <row r="858" spans="1:4" x14ac:dyDescent="0.3">
      <c r="A858" s="2"/>
      <c r="B858" s="2"/>
      <c r="C858" s="19"/>
      <c r="D858" s="19"/>
    </row>
    <row r="859" spans="1:4" x14ac:dyDescent="0.3">
      <c r="C859" s="11"/>
      <c r="D859" s="11"/>
    </row>
    <row r="860" spans="1:4" x14ac:dyDescent="0.3">
      <c r="C860" s="11"/>
      <c r="D860" s="11"/>
    </row>
    <row r="861" spans="1:4" x14ac:dyDescent="0.3">
      <c r="C861" s="11"/>
      <c r="D861" s="11"/>
    </row>
    <row r="862" spans="1:4" x14ac:dyDescent="0.3">
      <c r="C862" s="11"/>
      <c r="D862" s="11"/>
    </row>
    <row r="863" spans="1:4" x14ac:dyDescent="0.3">
      <c r="C863" s="11"/>
      <c r="D863" s="11"/>
    </row>
    <row r="864" spans="1:4" x14ac:dyDescent="0.3">
      <c r="C864" s="11"/>
      <c r="D864" s="11"/>
    </row>
    <row r="865" spans="1:4" x14ac:dyDescent="0.3">
      <c r="C865" s="11"/>
      <c r="D865" s="11"/>
    </row>
    <row r="866" spans="1:4" x14ac:dyDescent="0.3">
      <c r="C866" s="11"/>
      <c r="D866" s="11"/>
    </row>
    <row r="867" spans="1:4" x14ac:dyDescent="0.3">
      <c r="C867" s="11"/>
      <c r="D867" s="11"/>
    </row>
    <row r="868" spans="1:4" x14ac:dyDescent="0.3">
      <c r="C868" s="11"/>
      <c r="D868" s="11"/>
    </row>
    <row r="869" spans="1:4" x14ac:dyDescent="0.3">
      <c r="C869" s="11"/>
      <c r="D869" s="11"/>
    </row>
    <row r="870" spans="1:4" x14ac:dyDescent="0.3">
      <c r="C870" s="11"/>
      <c r="D870" s="11"/>
    </row>
    <row r="871" spans="1:4" x14ac:dyDescent="0.3">
      <c r="C871" s="11"/>
      <c r="D871" s="11"/>
    </row>
    <row r="872" spans="1:4" x14ac:dyDescent="0.3">
      <c r="C872" s="11"/>
      <c r="D872" s="11"/>
    </row>
    <row r="873" spans="1:4" x14ac:dyDescent="0.3">
      <c r="C873" s="11"/>
      <c r="D873" s="11"/>
    </row>
    <row r="874" spans="1:4" x14ac:dyDescent="0.3">
      <c r="C874" s="11"/>
      <c r="D874" s="11"/>
    </row>
    <row r="875" spans="1:4" x14ac:dyDescent="0.3">
      <c r="A875" s="42"/>
      <c r="B875" s="42"/>
      <c r="C875" s="42"/>
      <c r="D875" s="42"/>
    </row>
    <row r="876" spans="1:4" x14ac:dyDescent="0.3">
      <c r="A876" s="230" t="s">
        <v>88</v>
      </c>
      <c r="B876" s="230"/>
      <c r="C876" s="230"/>
      <c r="D876" s="230"/>
    </row>
    <row r="877" spans="1:4" ht="75" customHeight="1" x14ac:dyDescent="0.3">
      <c r="A877" s="225" t="s">
        <v>140</v>
      </c>
      <c r="B877" s="225"/>
      <c r="C877" s="225"/>
      <c r="D877" s="225"/>
    </row>
    <row r="878" spans="1:4" ht="15" thickBot="1" x14ac:dyDescent="0.35">
      <c r="A878" s="27"/>
      <c r="B878" s="27"/>
      <c r="C878" s="27"/>
      <c r="D878" s="27"/>
    </row>
    <row r="879" spans="1:4" x14ac:dyDescent="0.3">
      <c r="A879" s="27"/>
      <c r="B879" s="201" t="s">
        <v>149</v>
      </c>
      <c r="C879" s="202"/>
      <c r="D879" s="27"/>
    </row>
    <row r="880" spans="1:4" ht="15" thickBot="1" x14ac:dyDescent="0.35">
      <c r="A880" s="27"/>
      <c r="B880" s="206" t="s">
        <v>271</v>
      </c>
      <c r="C880" s="207"/>
      <c r="D880" s="27"/>
    </row>
    <row r="881" spans="1:4" x14ac:dyDescent="0.3">
      <c r="A881" s="27"/>
      <c r="B881" s="65" t="s">
        <v>110</v>
      </c>
      <c r="C881" s="66" t="s">
        <v>150</v>
      </c>
      <c r="D881" s="27"/>
    </row>
    <row r="882" spans="1:4" x14ac:dyDescent="0.3">
      <c r="A882" s="27"/>
      <c r="B882" s="89"/>
      <c r="C882" s="79"/>
      <c r="D882" s="27"/>
    </row>
    <row r="883" spans="1:4" x14ac:dyDescent="0.3">
      <c r="A883" s="27"/>
      <c r="B883" s="121" t="s">
        <v>272</v>
      </c>
      <c r="C883" s="132">
        <v>0</v>
      </c>
      <c r="D883" s="27"/>
    </row>
    <row r="884" spans="1:4" x14ac:dyDescent="0.3">
      <c r="A884" s="27"/>
      <c r="B884" s="126"/>
      <c r="C884" s="125"/>
      <c r="D884" s="27"/>
    </row>
    <row r="885" spans="1:4" x14ac:dyDescent="0.3">
      <c r="A885" s="27"/>
      <c r="B885" s="78"/>
      <c r="C885" s="116"/>
      <c r="D885" s="27"/>
    </row>
    <row r="886" spans="1:4" x14ac:dyDescent="0.3">
      <c r="A886" s="27"/>
      <c r="B886" s="82"/>
      <c r="C886" s="117"/>
      <c r="D886" s="27"/>
    </row>
    <row r="887" spans="1:4" x14ac:dyDescent="0.3">
      <c r="A887" s="27"/>
      <c r="B887" s="89"/>
      <c r="C887" s="79"/>
      <c r="D887" s="27"/>
    </row>
    <row r="888" spans="1:4" x14ac:dyDescent="0.3">
      <c r="A888" s="27"/>
      <c r="B888" s="131"/>
      <c r="C888" s="83"/>
      <c r="D888" s="27"/>
    </row>
    <row r="889" spans="1:4" x14ac:dyDescent="0.3">
      <c r="A889" s="27"/>
      <c r="B889" s="82"/>
      <c r="C889" s="83"/>
      <c r="D889" s="27"/>
    </row>
    <row r="890" spans="1:4" ht="15" thickBot="1" x14ac:dyDescent="0.35">
      <c r="A890" s="27"/>
      <c r="B890" s="84"/>
      <c r="C890" s="85"/>
      <c r="D890" s="27"/>
    </row>
    <row r="891" spans="1:4" ht="15" thickBot="1" x14ac:dyDescent="0.35">
      <c r="A891" s="27"/>
      <c r="B891" s="90" t="s">
        <v>160</v>
      </c>
      <c r="C891" s="91">
        <f>SUM(C884:C890)</f>
        <v>0</v>
      </c>
      <c r="D891" s="27"/>
    </row>
    <row r="892" spans="1:4" x14ac:dyDescent="0.3">
      <c r="A892" s="27"/>
      <c r="B892" s="92"/>
      <c r="C892" s="93"/>
      <c r="D892" s="27"/>
    </row>
    <row r="893" spans="1:4" x14ac:dyDescent="0.3">
      <c r="A893" s="27"/>
      <c r="B893" s="94"/>
      <c r="C893" s="93"/>
      <c r="D893" s="27"/>
    </row>
    <row r="894" spans="1:4" ht="15" customHeight="1" x14ac:dyDescent="0.3">
      <c r="A894" s="27"/>
      <c r="B894" s="95" t="s">
        <v>273</v>
      </c>
      <c r="C894" s="95"/>
      <c r="D894" s="27"/>
    </row>
    <row r="895" spans="1:4" ht="30" customHeight="1" x14ac:dyDescent="0.3">
      <c r="A895" s="187" t="s">
        <v>121</v>
      </c>
      <c r="B895" s="188"/>
      <c r="C895" s="188"/>
      <c r="D895" s="188"/>
    </row>
    <row r="896" spans="1:4" x14ac:dyDescent="0.3">
      <c r="A896" s="2"/>
      <c r="B896" s="2"/>
      <c r="C896" s="19"/>
      <c r="D896" s="19"/>
    </row>
    <row r="897" spans="1:4" x14ac:dyDescent="0.3">
      <c r="A897" s="2"/>
      <c r="B897" s="2"/>
      <c r="C897" s="19"/>
      <c r="D897" s="19"/>
    </row>
    <row r="898" spans="1:4" x14ac:dyDescent="0.3">
      <c r="A898" s="2"/>
      <c r="B898" s="2"/>
      <c r="C898" s="19"/>
      <c r="D898" s="19"/>
    </row>
    <row r="899" spans="1:4" x14ac:dyDescent="0.3">
      <c r="A899" s="2"/>
      <c r="B899" s="2"/>
      <c r="C899" s="19"/>
      <c r="D899" s="19"/>
    </row>
    <row r="900" spans="1:4" x14ac:dyDescent="0.3">
      <c r="A900" s="2"/>
      <c r="B900" s="2"/>
      <c r="C900" s="19"/>
      <c r="D900" s="2"/>
    </row>
    <row r="901" spans="1:4" x14ac:dyDescent="0.3">
      <c r="A901" s="2"/>
      <c r="B901" s="2"/>
      <c r="C901" s="19"/>
      <c r="D901" s="19"/>
    </row>
    <row r="902" spans="1:4" x14ac:dyDescent="0.3">
      <c r="A902" s="2"/>
      <c r="B902" s="2"/>
      <c r="C902" s="19"/>
      <c r="D902" s="19"/>
    </row>
    <row r="903" spans="1:4" x14ac:dyDescent="0.3">
      <c r="A903" s="2"/>
      <c r="B903" s="2"/>
      <c r="C903" s="19"/>
      <c r="D903" s="19"/>
    </row>
    <row r="904" spans="1:4" x14ac:dyDescent="0.3">
      <c r="A904" s="2"/>
      <c r="B904" s="2"/>
      <c r="C904" s="19"/>
      <c r="D904" s="19"/>
    </row>
    <row r="905" spans="1:4" x14ac:dyDescent="0.3">
      <c r="A905" s="2"/>
      <c r="B905" s="2"/>
      <c r="C905" s="19"/>
      <c r="D905" s="19"/>
    </row>
    <row r="906" spans="1:4" x14ac:dyDescent="0.3">
      <c r="A906" s="2"/>
      <c r="B906" s="2"/>
      <c r="C906" s="19"/>
      <c r="D906" s="19"/>
    </row>
    <row r="907" spans="1:4" x14ac:dyDescent="0.3">
      <c r="A907" s="2"/>
      <c r="B907" s="2"/>
      <c r="C907" s="19"/>
      <c r="D907" s="19"/>
    </row>
    <row r="908" spans="1:4" x14ac:dyDescent="0.3">
      <c r="C908" s="11"/>
      <c r="D908" s="11"/>
    </row>
    <row r="909" spans="1:4" x14ac:dyDescent="0.3">
      <c r="C909" s="11"/>
      <c r="D909" s="11"/>
    </row>
    <row r="910" spans="1:4" x14ac:dyDescent="0.3">
      <c r="C910" s="11"/>
      <c r="D910" s="11"/>
    </row>
    <row r="911" spans="1:4" x14ac:dyDescent="0.3">
      <c r="C911" s="11"/>
      <c r="D911" s="11"/>
    </row>
    <row r="912" spans="1:4" x14ac:dyDescent="0.3">
      <c r="C912" s="11"/>
      <c r="D912" s="11"/>
    </row>
    <row r="913" spans="1:4" x14ac:dyDescent="0.3">
      <c r="C913" s="11"/>
      <c r="D913" s="11"/>
    </row>
    <row r="914" spans="1:4" x14ac:dyDescent="0.3">
      <c r="C914" s="11"/>
      <c r="D914" s="11"/>
    </row>
    <row r="915" spans="1:4" x14ac:dyDescent="0.3">
      <c r="C915" s="11"/>
      <c r="D915" s="11"/>
    </row>
    <row r="916" spans="1:4" x14ac:dyDescent="0.3">
      <c r="C916" s="11"/>
      <c r="D916" s="11"/>
    </row>
    <row r="917" spans="1:4" x14ac:dyDescent="0.3">
      <c r="C917" s="11"/>
      <c r="D917" s="11"/>
    </row>
    <row r="918" spans="1:4" x14ac:dyDescent="0.3">
      <c r="C918" s="11"/>
      <c r="D918" s="11"/>
    </row>
    <row r="919" spans="1:4" x14ac:dyDescent="0.3">
      <c r="C919" s="11"/>
      <c r="D919" s="11"/>
    </row>
    <row r="920" spans="1:4" x14ac:dyDescent="0.3">
      <c r="C920" s="11"/>
      <c r="D920" s="11"/>
    </row>
    <row r="921" spans="1:4" x14ac:dyDescent="0.3">
      <c r="C921" s="11"/>
      <c r="D921" s="11"/>
    </row>
    <row r="922" spans="1:4" x14ac:dyDescent="0.3">
      <c r="C922" s="11"/>
      <c r="D922" s="11"/>
    </row>
    <row r="923" spans="1:4" x14ac:dyDescent="0.3">
      <c r="C923" s="11"/>
      <c r="D923" s="11"/>
    </row>
    <row r="924" spans="1:4" x14ac:dyDescent="0.3">
      <c r="C924" s="11"/>
      <c r="D924" s="11"/>
    </row>
    <row r="925" spans="1:4" x14ac:dyDescent="0.3">
      <c r="C925" s="11"/>
      <c r="D925" s="11"/>
    </row>
    <row r="926" spans="1:4" x14ac:dyDescent="0.3">
      <c r="C926" s="11"/>
      <c r="D926" s="11"/>
    </row>
    <row r="927" spans="1:4" ht="79.5" customHeight="1" x14ac:dyDescent="0.3">
      <c r="A927" s="225" t="s">
        <v>141</v>
      </c>
      <c r="B927" s="225"/>
      <c r="C927" s="225"/>
      <c r="D927" s="225"/>
    </row>
    <row r="928" spans="1:4" ht="15" thickBot="1" x14ac:dyDescent="0.35">
      <c r="A928" s="27"/>
      <c r="B928" s="27"/>
      <c r="C928" s="27"/>
      <c r="D928" s="27"/>
    </row>
    <row r="929" spans="1:4" x14ac:dyDescent="0.3">
      <c r="A929" s="27"/>
      <c r="B929" s="201" t="s">
        <v>149</v>
      </c>
      <c r="C929" s="202"/>
      <c r="D929" s="27"/>
    </row>
    <row r="930" spans="1:4" ht="15" thickBot="1" x14ac:dyDescent="0.35">
      <c r="A930" s="27"/>
      <c r="B930" s="206" t="s">
        <v>271</v>
      </c>
      <c r="C930" s="207"/>
      <c r="D930" s="27"/>
    </row>
    <row r="931" spans="1:4" x14ac:dyDescent="0.3">
      <c r="A931" s="27"/>
      <c r="B931" s="65" t="s">
        <v>110</v>
      </c>
      <c r="C931" s="66" t="s">
        <v>150</v>
      </c>
      <c r="D931" s="27"/>
    </row>
    <row r="932" spans="1:4" x14ac:dyDescent="0.3">
      <c r="A932" s="27"/>
      <c r="B932" s="89"/>
      <c r="C932" s="79"/>
      <c r="D932" s="27"/>
    </row>
    <row r="933" spans="1:4" x14ac:dyDescent="0.3">
      <c r="A933" s="27"/>
      <c r="B933" s="121" t="s">
        <v>272</v>
      </c>
      <c r="C933" s="132">
        <v>0</v>
      </c>
      <c r="D933" s="27"/>
    </row>
    <row r="934" spans="1:4" x14ac:dyDescent="0.3">
      <c r="A934" s="27"/>
      <c r="B934" s="126"/>
      <c r="C934" s="125"/>
      <c r="D934" s="27"/>
    </row>
    <row r="935" spans="1:4" x14ac:dyDescent="0.3">
      <c r="A935" s="27"/>
      <c r="B935" s="78"/>
      <c r="C935" s="116"/>
      <c r="D935" s="27"/>
    </row>
    <row r="936" spans="1:4" x14ac:dyDescent="0.3">
      <c r="A936" s="27"/>
      <c r="B936" s="82"/>
      <c r="C936" s="117"/>
      <c r="D936" s="27"/>
    </row>
    <row r="937" spans="1:4" x14ac:dyDescent="0.3">
      <c r="A937" s="27"/>
      <c r="B937" s="89"/>
      <c r="C937" s="79"/>
      <c r="D937" s="27"/>
    </row>
    <row r="938" spans="1:4" x14ac:dyDescent="0.3">
      <c r="A938" s="27"/>
      <c r="B938" s="131"/>
      <c r="C938" s="83"/>
      <c r="D938" s="27"/>
    </row>
    <row r="939" spans="1:4" x14ac:dyDescent="0.3">
      <c r="A939" s="27"/>
      <c r="B939" s="82"/>
      <c r="C939" s="83"/>
      <c r="D939" s="27"/>
    </row>
    <row r="940" spans="1:4" ht="15" thickBot="1" x14ac:dyDescent="0.35">
      <c r="A940" s="27"/>
      <c r="B940" s="84"/>
      <c r="C940" s="85"/>
      <c r="D940" s="27"/>
    </row>
    <row r="941" spans="1:4" ht="15" thickBot="1" x14ac:dyDescent="0.35">
      <c r="A941" s="27"/>
      <c r="B941" s="90" t="s">
        <v>160</v>
      </c>
      <c r="C941" s="91">
        <f>SUM(C934:C940)</f>
        <v>0</v>
      </c>
      <c r="D941" s="27"/>
    </row>
    <row r="942" spans="1:4" x14ac:dyDescent="0.3">
      <c r="A942" s="27"/>
      <c r="B942" s="27"/>
      <c r="C942" s="27"/>
      <c r="D942" s="27"/>
    </row>
    <row r="943" spans="1:4" x14ac:dyDescent="0.3">
      <c r="A943" s="27"/>
      <c r="B943" s="27"/>
      <c r="C943" s="27"/>
      <c r="D943" s="27"/>
    </row>
    <row r="944" spans="1:4" ht="30" customHeight="1" x14ac:dyDescent="0.3">
      <c r="A944" s="187" t="s">
        <v>121</v>
      </c>
      <c r="B944" s="188"/>
      <c r="C944" s="188"/>
      <c r="D944" s="188"/>
    </row>
    <row r="945" spans="1:4" x14ac:dyDescent="0.3">
      <c r="A945" s="2"/>
      <c r="B945" s="2"/>
      <c r="C945" s="19"/>
      <c r="D945" s="19"/>
    </row>
    <row r="946" spans="1:4" x14ac:dyDescent="0.3">
      <c r="A946" s="2"/>
      <c r="B946" s="2"/>
      <c r="C946" s="19"/>
      <c r="D946" s="19"/>
    </row>
    <row r="947" spans="1:4" x14ac:dyDescent="0.3">
      <c r="A947" s="2"/>
      <c r="B947" s="2"/>
      <c r="C947" s="19"/>
      <c r="D947" s="19"/>
    </row>
    <row r="948" spans="1:4" x14ac:dyDescent="0.3">
      <c r="A948" s="2"/>
      <c r="B948" s="2"/>
      <c r="C948" s="19"/>
      <c r="D948" s="19"/>
    </row>
    <row r="949" spans="1:4" x14ac:dyDescent="0.3">
      <c r="A949" s="2"/>
      <c r="B949" s="2"/>
      <c r="C949" s="19"/>
      <c r="D949" s="2"/>
    </row>
    <row r="950" spans="1:4" x14ac:dyDescent="0.3">
      <c r="A950" s="2"/>
      <c r="B950" s="2"/>
      <c r="C950" s="19"/>
      <c r="D950" s="19"/>
    </row>
    <row r="951" spans="1:4" x14ac:dyDescent="0.3">
      <c r="A951" s="2"/>
      <c r="B951" s="2"/>
      <c r="C951" s="19"/>
      <c r="D951" s="19"/>
    </row>
    <row r="952" spans="1:4" x14ac:dyDescent="0.3">
      <c r="A952" s="2"/>
      <c r="B952" s="2"/>
      <c r="C952" s="19"/>
      <c r="D952" s="19"/>
    </row>
    <row r="953" spans="1:4" x14ac:dyDescent="0.3">
      <c r="A953" s="2"/>
      <c r="B953" s="2"/>
      <c r="C953" s="19"/>
      <c r="D953" s="19"/>
    </row>
    <row r="954" spans="1:4" x14ac:dyDescent="0.3">
      <c r="A954" s="2"/>
      <c r="B954" s="2"/>
      <c r="C954" s="19"/>
      <c r="D954" s="19"/>
    </row>
    <row r="955" spans="1:4" x14ac:dyDescent="0.3">
      <c r="A955" s="2"/>
      <c r="B955" s="2"/>
      <c r="C955" s="19"/>
      <c r="D955" s="19"/>
    </row>
    <row r="956" spans="1:4" x14ac:dyDescent="0.3">
      <c r="A956" s="2"/>
      <c r="B956" s="2"/>
      <c r="C956" s="19"/>
      <c r="D956" s="19"/>
    </row>
    <row r="957" spans="1:4" x14ac:dyDescent="0.3">
      <c r="C957" s="11"/>
      <c r="D957" s="11"/>
    </row>
    <row r="958" spans="1:4" x14ac:dyDescent="0.3">
      <c r="C958" s="11"/>
      <c r="D958" s="11"/>
    </row>
    <row r="959" spans="1:4" x14ac:dyDescent="0.3">
      <c r="C959" s="11"/>
      <c r="D959" s="11"/>
    </row>
    <row r="960" spans="1:4" x14ac:dyDescent="0.3">
      <c r="C960" s="11"/>
      <c r="D960" s="11"/>
    </row>
    <row r="961" spans="1:4" x14ac:dyDescent="0.3">
      <c r="C961" s="11"/>
      <c r="D961" s="11"/>
    </row>
    <row r="962" spans="1:4" x14ac:dyDescent="0.3">
      <c r="C962" s="11"/>
      <c r="D962" s="11"/>
    </row>
    <row r="963" spans="1:4" x14ac:dyDescent="0.3">
      <c r="C963" s="11"/>
      <c r="D963" s="11"/>
    </row>
    <row r="964" spans="1:4" x14ac:dyDescent="0.3">
      <c r="C964" s="11"/>
      <c r="D964" s="11"/>
    </row>
    <row r="965" spans="1:4" x14ac:dyDescent="0.3">
      <c r="C965" s="11"/>
      <c r="D965" s="11"/>
    </row>
    <row r="966" spans="1:4" x14ac:dyDescent="0.3">
      <c r="C966" s="11"/>
      <c r="D966" s="11"/>
    </row>
    <row r="967" spans="1:4" x14ac:dyDescent="0.3">
      <c r="C967" s="11"/>
      <c r="D967" s="11"/>
    </row>
    <row r="968" spans="1:4" x14ac:dyDescent="0.3">
      <c r="C968" s="11"/>
      <c r="D968" s="11"/>
    </row>
    <row r="969" spans="1:4" x14ac:dyDescent="0.3">
      <c r="C969" s="11"/>
      <c r="D969" s="11"/>
    </row>
    <row r="970" spans="1:4" x14ac:dyDescent="0.3">
      <c r="C970" s="11"/>
      <c r="D970" s="11"/>
    </row>
    <row r="971" spans="1:4" x14ac:dyDescent="0.3">
      <c r="C971" s="11"/>
      <c r="D971" s="11"/>
    </row>
    <row r="972" spans="1:4" x14ac:dyDescent="0.3">
      <c r="C972" s="11"/>
      <c r="D972" s="11"/>
    </row>
    <row r="973" spans="1:4" x14ac:dyDescent="0.3">
      <c r="C973" s="11"/>
      <c r="D973" s="11"/>
    </row>
    <row r="974" spans="1:4" x14ac:dyDescent="0.3">
      <c r="C974" s="11"/>
      <c r="D974" s="11"/>
    </row>
    <row r="975" spans="1:4" x14ac:dyDescent="0.3">
      <c r="A975" s="26"/>
    </row>
    <row r="976" spans="1:4" ht="14.4" customHeight="1" x14ac:dyDescent="0.3">
      <c r="A976" s="225" t="s">
        <v>100</v>
      </c>
      <c r="B976" s="225"/>
      <c r="C976" s="225"/>
      <c r="D976" s="225"/>
    </row>
    <row r="977" spans="1:6" ht="72" customHeight="1" x14ac:dyDescent="0.3">
      <c r="A977" s="225" t="s">
        <v>142</v>
      </c>
      <c r="B977" s="225"/>
      <c r="C977" s="225"/>
      <c r="D977" s="225"/>
    </row>
    <row r="978" spans="1:6" ht="15" thickBot="1" x14ac:dyDescent="0.35">
      <c r="A978" s="27"/>
      <c r="B978" s="27"/>
      <c r="C978" s="27"/>
      <c r="D978" s="27"/>
    </row>
    <row r="979" spans="1:6" x14ac:dyDescent="0.3">
      <c r="A979" s="27"/>
      <c r="B979" s="201" t="s">
        <v>149</v>
      </c>
      <c r="C979" s="231"/>
      <c r="D979" s="231"/>
      <c r="E979" s="231"/>
      <c r="F979" s="202"/>
    </row>
    <row r="980" spans="1:6" ht="15" thickBot="1" x14ac:dyDescent="0.35">
      <c r="A980" s="27"/>
      <c r="B980" s="203" t="s">
        <v>274</v>
      </c>
      <c r="C980" s="232"/>
      <c r="D980" s="232"/>
      <c r="E980" s="232"/>
      <c r="F980" s="204"/>
    </row>
    <row r="981" spans="1:6" ht="24" x14ac:dyDescent="0.3">
      <c r="A981" s="27"/>
      <c r="B981" s="133" t="s">
        <v>110</v>
      </c>
      <c r="C981" s="134" t="s">
        <v>263</v>
      </c>
      <c r="D981" s="135" t="s">
        <v>275</v>
      </c>
      <c r="E981" s="134" t="s">
        <v>264</v>
      </c>
      <c r="F981" s="135" t="s">
        <v>275</v>
      </c>
    </row>
    <row r="982" spans="1:6" x14ac:dyDescent="0.3">
      <c r="A982" s="27"/>
      <c r="B982" s="89"/>
      <c r="C982" s="68"/>
      <c r="D982" s="136"/>
      <c r="E982" s="68"/>
      <c r="F982" s="136"/>
    </row>
    <row r="983" spans="1:6" x14ac:dyDescent="0.3">
      <c r="A983" s="27"/>
      <c r="B983" s="121" t="s">
        <v>276</v>
      </c>
      <c r="C983" s="137"/>
      <c r="D983" s="123"/>
      <c r="E983" s="137"/>
      <c r="F983" s="123"/>
    </row>
    <row r="984" spans="1:6" x14ac:dyDescent="0.3">
      <c r="A984" s="27"/>
      <c r="B984" s="121" t="s">
        <v>277</v>
      </c>
      <c r="C984" s="138">
        <f>SUM(C985:C987)</f>
        <v>40126337.060000002</v>
      </c>
      <c r="D984" s="123"/>
      <c r="E984" s="138">
        <f>SUM(E985:E987)</f>
        <v>34405671.25</v>
      </c>
      <c r="F984" s="123"/>
    </row>
    <row r="985" spans="1:6" x14ac:dyDescent="0.3">
      <c r="A985" s="27"/>
      <c r="B985" s="139" t="s">
        <v>278</v>
      </c>
      <c r="C985" s="140">
        <v>23853961.100000001</v>
      </c>
      <c r="D985" s="141">
        <f>+C985/C1018</f>
        <v>0.49813667427664987</v>
      </c>
      <c r="E985" s="140">
        <v>21314777.489999998</v>
      </c>
      <c r="F985" s="141">
        <f>+E985/E1018</f>
        <v>0.528467507954135</v>
      </c>
    </row>
    <row r="986" spans="1:6" x14ac:dyDescent="0.3">
      <c r="A986" s="27"/>
      <c r="B986" s="139" t="s">
        <v>26</v>
      </c>
      <c r="C986" s="140">
        <v>6104898.3099999996</v>
      </c>
      <c r="D986" s="141">
        <f>+C986/C1018</f>
        <v>0.12748715939427518</v>
      </c>
      <c r="E986" s="140">
        <v>4500986.75</v>
      </c>
      <c r="F986" s="141">
        <f>+E986/E1018</f>
        <v>0.1115951246604865</v>
      </c>
    </row>
    <row r="987" spans="1:6" x14ac:dyDescent="0.3">
      <c r="A987" s="27"/>
      <c r="B987" s="139" t="s">
        <v>279</v>
      </c>
      <c r="C987" s="140">
        <v>10167477.65</v>
      </c>
      <c r="D987" s="141">
        <f>+C987/C1018</f>
        <v>0.21232505080060549</v>
      </c>
      <c r="E987" s="140">
        <v>8589907.0099999998</v>
      </c>
      <c r="F987" s="141">
        <f>+E987/E1018</f>
        <v>0.21297368707049336</v>
      </c>
    </row>
    <row r="988" spans="1:6" x14ac:dyDescent="0.3">
      <c r="A988" s="27"/>
      <c r="B988" s="121" t="s">
        <v>280</v>
      </c>
      <c r="C988" s="138">
        <f>SUM(C989:C997)</f>
        <v>7479271.5899999999</v>
      </c>
      <c r="D988" s="141"/>
      <c r="E988" s="138">
        <f>SUM(E989:E997)</f>
        <v>5619660.3100000005</v>
      </c>
      <c r="F988" s="141"/>
    </row>
    <row r="989" spans="1:6" x14ac:dyDescent="0.3">
      <c r="A989" s="27"/>
      <c r="B989" s="139" t="s">
        <v>281</v>
      </c>
      <c r="C989" s="140">
        <v>0</v>
      </c>
      <c r="D989" s="141">
        <f>+C989/C1018</f>
        <v>0</v>
      </c>
      <c r="E989" s="140">
        <v>0</v>
      </c>
      <c r="F989" s="141">
        <f>+E989/E1018</f>
        <v>0</v>
      </c>
    </row>
    <row r="990" spans="1:6" x14ac:dyDescent="0.3">
      <c r="A990" s="27"/>
      <c r="B990" s="139" t="s">
        <v>282</v>
      </c>
      <c r="C990" s="140">
        <v>0</v>
      </c>
      <c r="D990" s="141">
        <f>+C990/C1018</f>
        <v>0</v>
      </c>
      <c r="E990" s="140">
        <v>0</v>
      </c>
      <c r="F990" s="141">
        <f>+E990/E1018</f>
        <v>0</v>
      </c>
    </row>
    <row r="991" spans="1:6" x14ac:dyDescent="0.3">
      <c r="A991" s="27"/>
      <c r="B991" s="139" t="s">
        <v>283</v>
      </c>
      <c r="C991" s="140">
        <v>2320662.4900000002</v>
      </c>
      <c r="D991" s="141">
        <f>+C991/C1018</f>
        <v>4.8461850425637241E-2</v>
      </c>
      <c r="E991" s="140">
        <v>1524201.94</v>
      </c>
      <c r="F991" s="141">
        <f>+E991/E1018</f>
        <v>3.7790270211760867E-2</v>
      </c>
    </row>
    <row r="992" spans="1:6" x14ac:dyDescent="0.3">
      <c r="A992" s="27"/>
      <c r="B992" s="139" t="s">
        <v>284</v>
      </c>
      <c r="C992" s="140">
        <v>450441.11</v>
      </c>
      <c r="D992" s="141">
        <f>+C992/C1018</f>
        <v>9.4064560410842026E-3</v>
      </c>
      <c r="E992" s="140">
        <v>610635.68000000005</v>
      </c>
      <c r="F992" s="141">
        <f>+E992/E1018</f>
        <v>1.5139783477865371E-2</v>
      </c>
    </row>
    <row r="993" spans="1:6" x14ac:dyDescent="0.3">
      <c r="A993" s="27"/>
      <c r="B993" s="139" t="s">
        <v>285</v>
      </c>
      <c r="C993" s="140">
        <v>4708167.99</v>
      </c>
      <c r="D993" s="141">
        <f>+C993/C1018</f>
        <v>9.8319567749876949E-2</v>
      </c>
      <c r="E993" s="140">
        <v>3484822.69</v>
      </c>
      <c r="F993" s="141">
        <f>+E993/E1018</f>
        <v>8.640088143121992E-2</v>
      </c>
    </row>
    <row r="994" spans="1:6" x14ac:dyDescent="0.3">
      <c r="A994" s="27"/>
      <c r="B994" s="139" t="s">
        <v>286</v>
      </c>
      <c r="C994" s="140">
        <v>0</v>
      </c>
      <c r="D994" s="141">
        <f>+C994/C1018</f>
        <v>0</v>
      </c>
      <c r="E994" s="140">
        <v>0</v>
      </c>
      <c r="F994" s="141">
        <f>+E994/E1018</f>
        <v>0</v>
      </c>
    </row>
    <row r="995" spans="1:6" x14ac:dyDescent="0.3">
      <c r="A995" s="27"/>
      <c r="B995" s="139" t="s">
        <v>287</v>
      </c>
      <c r="C995" s="140">
        <v>0</v>
      </c>
      <c r="D995" s="141">
        <f>+C995/C1018</f>
        <v>0</v>
      </c>
      <c r="E995" s="140">
        <v>0</v>
      </c>
      <c r="F995" s="141">
        <f>+E995/E1018</f>
        <v>0</v>
      </c>
    </row>
    <row r="996" spans="1:6" x14ac:dyDescent="0.3">
      <c r="A996" s="27"/>
      <c r="B996" s="139" t="s">
        <v>288</v>
      </c>
      <c r="C996" s="140">
        <v>0</v>
      </c>
      <c r="D996" s="141">
        <f>+C996/C1018</f>
        <v>0</v>
      </c>
      <c r="E996" s="140">
        <v>0</v>
      </c>
      <c r="F996" s="141">
        <f>+E996/E1018</f>
        <v>0</v>
      </c>
    </row>
    <row r="997" spans="1:6" x14ac:dyDescent="0.3">
      <c r="A997" s="27"/>
      <c r="B997" s="139" t="s">
        <v>289</v>
      </c>
      <c r="C997" s="140">
        <v>0</v>
      </c>
      <c r="D997" s="141">
        <f>+C997/C1018</f>
        <v>0</v>
      </c>
      <c r="E997" s="140">
        <v>0</v>
      </c>
      <c r="F997" s="141">
        <f>+E997/E1018</f>
        <v>0</v>
      </c>
    </row>
    <row r="998" spans="1:6" x14ac:dyDescent="0.3">
      <c r="A998" s="27"/>
      <c r="B998" s="121" t="s">
        <v>290</v>
      </c>
      <c r="C998" s="138">
        <v>0</v>
      </c>
      <c r="D998" s="141">
        <f>+C998/C1018</f>
        <v>0</v>
      </c>
      <c r="E998" s="138">
        <v>0</v>
      </c>
      <c r="F998" s="141">
        <f>+E998/E1018</f>
        <v>0</v>
      </c>
    </row>
    <row r="999" spans="1:6" x14ac:dyDescent="0.3">
      <c r="A999" s="27"/>
      <c r="B999" s="139" t="s">
        <v>291</v>
      </c>
      <c r="C999" s="140">
        <v>0</v>
      </c>
      <c r="D999" s="141">
        <f>+C999/C1018</f>
        <v>0</v>
      </c>
      <c r="E999" s="140">
        <v>0</v>
      </c>
      <c r="F999" s="141">
        <f>+E999/E1018</f>
        <v>0</v>
      </c>
    </row>
    <row r="1000" spans="1:6" x14ac:dyDescent="0.3">
      <c r="A1000" s="27"/>
      <c r="B1000" s="139" t="s">
        <v>292</v>
      </c>
      <c r="C1000" s="140">
        <v>0</v>
      </c>
      <c r="D1000" s="141">
        <f>+C1000/C1018</f>
        <v>0</v>
      </c>
      <c r="E1000" s="140">
        <v>0</v>
      </c>
      <c r="F1000" s="141">
        <f>+E1000/E1018</f>
        <v>0</v>
      </c>
    </row>
    <row r="1001" spans="1:6" x14ac:dyDescent="0.3">
      <c r="A1001" s="27"/>
      <c r="B1001" s="139" t="s">
        <v>293</v>
      </c>
      <c r="C1001" s="140">
        <v>0</v>
      </c>
      <c r="D1001" s="141">
        <f>+C1001/C1018</f>
        <v>0</v>
      </c>
      <c r="E1001" s="140">
        <v>0</v>
      </c>
      <c r="F1001" s="141">
        <f>+E1001/E1018</f>
        <v>0</v>
      </c>
    </row>
    <row r="1002" spans="1:6" x14ac:dyDescent="0.3">
      <c r="A1002" s="27"/>
      <c r="B1002" s="121" t="s">
        <v>294</v>
      </c>
      <c r="C1002" s="138">
        <f>SUM(C1003:C1007)</f>
        <v>280769.39</v>
      </c>
      <c r="D1002" s="141"/>
      <c r="E1002" s="138">
        <f>SUM(E1003:E1007)</f>
        <v>307852.92</v>
      </c>
      <c r="F1002" s="141"/>
    </row>
    <row r="1003" spans="1:6" x14ac:dyDescent="0.3">
      <c r="A1003" s="27"/>
      <c r="B1003" s="139" t="s">
        <v>295</v>
      </c>
      <c r="C1003" s="140">
        <v>280769.39</v>
      </c>
      <c r="D1003" s="141">
        <f>+C1003/C1018</f>
        <v>5.8632413118709942E-3</v>
      </c>
      <c r="E1003" s="140">
        <v>307852.92</v>
      </c>
      <c r="F1003" s="141">
        <f>+E1003/E1018</f>
        <v>7.6327451940387909E-3</v>
      </c>
    </row>
    <row r="1004" spans="1:6" x14ac:dyDescent="0.3">
      <c r="A1004" s="27"/>
      <c r="B1004" s="139" t="s">
        <v>296</v>
      </c>
      <c r="C1004" s="140">
        <v>0</v>
      </c>
      <c r="D1004" s="141">
        <f>+C1004/C1018</f>
        <v>0</v>
      </c>
      <c r="E1004" s="140">
        <v>0</v>
      </c>
      <c r="F1004" s="141">
        <f>+E1004/E1018</f>
        <v>0</v>
      </c>
    </row>
    <row r="1005" spans="1:6" x14ac:dyDescent="0.3">
      <c r="A1005" s="27"/>
      <c r="B1005" s="139" t="s">
        <v>297</v>
      </c>
      <c r="C1005" s="140">
        <v>0</v>
      </c>
      <c r="D1005" s="141">
        <f>+C1005/C1018</f>
        <v>0</v>
      </c>
      <c r="E1005" s="140">
        <v>0</v>
      </c>
      <c r="F1005" s="141">
        <f>+E1005/E1018</f>
        <v>0</v>
      </c>
    </row>
    <row r="1006" spans="1:6" x14ac:dyDescent="0.3">
      <c r="A1006" s="27"/>
      <c r="B1006" s="139" t="s">
        <v>298</v>
      </c>
      <c r="C1006" s="140">
        <v>0</v>
      </c>
      <c r="D1006" s="141">
        <f>+C1006/C1018</f>
        <v>0</v>
      </c>
      <c r="E1006" s="140">
        <v>0</v>
      </c>
      <c r="F1006" s="141">
        <f>+E1006/E1018</f>
        <v>0</v>
      </c>
    </row>
    <row r="1007" spans="1:6" x14ac:dyDescent="0.3">
      <c r="A1007" s="27"/>
      <c r="B1007" s="139" t="s">
        <v>299</v>
      </c>
      <c r="C1007" s="140">
        <v>0</v>
      </c>
      <c r="D1007" s="141">
        <f>+C1007/C1018</f>
        <v>0</v>
      </c>
      <c r="E1007" s="140">
        <v>0</v>
      </c>
      <c r="F1007" s="141">
        <f>+E1007/E1018</f>
        <v>0</v>
      </c>
    </row>
    <row r="1008" spans="1:6" x14ac:dyDescent="0.3">
      <c r="A1008" s="27"/>
      <c r="B1008" s="121" t="s">
        <v>300</v>
      </c>
      <c r="C1008" s="138">
        <v>0</v>
      </c>
      <c r="D1008" s="141">
        <f>+C1008/C1018</f>
        <v>0</v>
      </c>
      <c r="E1008" s="138">
        <v>0</v>
      </c>
      <c r="F1008" s="141">
        <f>+E1008/E1018</f>
        <v>0</v>
      </c>
    </row>
    <row r="1009" spans="1:6" ht="22.8" x14ac:dyDescent="0.3">
      <c r="A1009" s="27"/>
      <c r="B1009" s="139" t="s">
        <v>57</v>
      </c>
      <c r="C1009" s="140">
        <v>0</v>
      </c>
      <c r="D1009" s="141">
        <f>+C1009/C1018</f>
        <v>0</v>
      </c>
      <c r="E1009" s="140">
        <v>0</v>
      </c>
      <c r="F1009" s="141">
        <f>+E1009/E1018</f>
        <v>0</v>
      </c>
    </row>
    <row r="1010" spans="1:6" x14ac:dyDescent="0.3">
      <c r="A1010" s="27"/>
      <c r="B1010" s="139" t="s">
        <v>5</v>
      </c>
      <c r="C1010" s="140">
        <v>0</v>
      </c>
      <c r="D1010" s="141">
        <f>+C1010/C1018</f>
        <v>0</v>
      </c>
      <c r="E1010" s="140">
        <v>0</v>
      </c>
      <c r="F1010" s="141">
        <f>+E1010/E1018</f>
        <v>0</v>
      </c>
    </row>
    <row r="1011" spans="1:6" x14ac:dyDescent="0.3">
      <c r="A1011" s="27"/>
      <c r="B1011" s="139" t="s">
        <v>58</v>
      </c>
      <c r="C1011" s="140">
        <v>0</v>
      </c>
      <c r="D1011" s="141">
        <f>+C1011/C1018</f>
        <v>0</v>
      </c>
      <c r="E1011" s="140">
        <v>0</v>
      </c>
      <c r="F1011" s="141">
        <f>+E1011/E1018</f>
        <v>0</v>
      </c>
    </row>
    <row r="1012" spans="1:6" ht="22.8" x14ac:dyDescent="0.3">
      <c r="A1012" s="27"/>
      <c r="B1012" s="139" t="s">
        <v>59</v>
      </c>
      <c r="C1012" s="140">
        <v>0</v>
      </c>
      <c r="D1012" s="141">
        <f>+C1012/C1018</f>
        <v>0</v>
      </c>
      <c r="E1012" s="140">
        <v>0</v>
      </c>
      <c r="F1012" s="141">
        <f>+E1012/E1018</f>
        <v>0</v>
      </c>
    </row>
    <row r="1013" spans="1:6" x14ac:dyDescent="0.3">
      <c r="A1013" s="27"/>
      <c r="B1013" s="139" t="s">
        <v>60</v>
      </c>
      <c r="C1013" s="140">
        <v>0</v>
      </c>
      <c r="D1013" s="141">
        <f>+C1013/C1018</f>
        <v>0</v>
      </c>
      <c r="E1013" s="140">
        <v>0</v>
      </c>
      <c r="F1013" s="141">
        <f>+E1013/E1018</f>
        <v>0</v>
      </c>
    </row>
    <row r="1014" spans="1:6" x14ac:dyDescent="0.3">
      <c r="A1014" s="27"/>
      <c r="B1014" s="139" t="s">
        <v>6</v>
      </c>
      <c r="C1014" s="140">
        <v>0</v>
      </c>
      <c r="D1014" s="141">
        <f>+C1014/C1018</f>
        <v>0</v>
      </c>
      <c r="E1014" s="140">
        <v>0</v>
      </c>
      <c r="F1014" s="141">
        <f>+E1014/E1018</f>
        <v>0</v>
      </c>
    </row>
    <row r="1015" spans="1:6" x14ac:dyDescent="0.3">
      <c r="A1015" s="27"/>
      <c r="B1015" s="121" t="s">
        <v>301</v>
      </c>
      <c r="C1015" s="138">
        <v>0</v>
      </c>
      <c r="D1015" s="141">
        <f>+C1015/C1018</f>
        <v>0</v>
      </c>
      <c r="E1015" s="138">
        <v>0</v>
      </c>
      <c r="F1015" s="141">
        <f>+E1015/E1018</f>
        <v>0</v>
      </c>
    </row>
    <row r="1016" spans="1:6" x14ac:dyDescent="0.3">
      <c r="A1016" s="27"/>
      <c r="B1016" s="139" t="s">
        <v>302</v>
      </c>
      <c r="C1016" s="140">
        <v>0</v>
      </c>
      <c r="D1016" s="141">
        <f>+C1016/C1018</f>
        <v>0</v>
      </c>
      <c r="E1016" s="140">
        <v>0</v>
      </c>
      <c r="F1016" s="141">
        <f>+E1016/E1018</f>
        <v>0</v>
      </c>
    </row>
    <row r="1017" spans="1:6" x14ac:dyDescent="0.3">
      <c r="A1017" s="27"/>
      <c r="B1017" s="124"/>
      <c r="C1017" s="140"/>
      <c r="D1017" s="142"/>
      <c r="E1017" s="140"/>
      <c r="F1017" s="142"/>
    </row>
    <row r="1018" spans="1:6" ht="15" thickBot="1" x14ac:dyDescent="0.35">
      <c r="A1018" s="27"/>
      <c r="B1018" s="143" t="s">
        <v>303</v>
      </c>
      <c r="C1018" s="144">
        <f>C984+C988+C1002</f>
        <v>47886378.040000007</v>
      </c>
      <c r="D1018" s="145">
        <f>+C1018/C1018</f>
        <v>1</v>
      </c>
      <c r="E1018" s="144">
        <f>E984+E988+E1002</f>
        <v>40333184.480000004</v>
      </c>
      <c r="F1018" s="145">
        <f>+E1018/E1018</f>
        <v>1</v>
      </c>
    </row>
    <row r="1019" spans="1:6" x14ac:dyDescent="0.3">
      <c r="A1019" s="27"/>
      <c r="B1019" s="27"/>
      <c r="C1019" s="27"/>
      <c r="D1019" s="27"/>
    </row>
    <row r="1020" spans="1:6" x14ac:dyDescent="0.3">
      <c r="A1020" s="27"/>
      <c r="B1020" s="27"/>
      <c r="C1020" s="27"/>
      <c r="D1020" s="27"/>
    </row>
    <row r="1021" spans="1:6" ht="30" customHeight="1" x14ac:dyDescent="0.3">
      <c r="A1021" s="187" t="s">
        <v>121</v>
      </c>
      <c r="B1021" s="188"/>
      <c r="C1021" s="188"/>
      <c r="D1021" s="188"/>
    </row>
    <row r="1022" spans="1:6" x14ac:dyDescent="0.3">
      <c r="A1022" s="2"/>
      <c r="B1022" s="2"/>
      <c r="C1022" s="19"/>
      <c r="D1022" s="19"/>
    </row>
    <row r="1023" spans="1:6" x14ac:dyDescent="0.3">
      <c r="A1023" s="2"/>
      <c r="B1023" s="2"/>
      <c r="C1023" s="19"/>
      <c r="D1023" s="19"/>
    </row>
    <row r="1024" spans="1:6" x14ac:dyDescent="0.3">
      <c r="A1024" s="2"/>
      <c r="B1024" s="2"/>
      <c r="C1024" s="19"/>
      <c r="D1024" s="19"/>
    </row>
    <row r="1025" spans="1:6" x14ac:dyDescent="0.3">
      <c r="A1025" s="2"/>
      <c r="B1025" s="2"/>
      <c r="C1025" s="19"/>
      <c r="D1025" s="19"/>
    </row>
    <row r="1026" spans="1:6" x14ac:dyDescent="0.3">
      <c r="A1026" s="2"/>
      <c r="B1026" s="2"/>
      <c r="C1026" s="19"/>
      <c r="D1026" s="2"/>
    </row>
    <row r="1027" spans="1:6" x14ac:dyDescent="0.3">
      <c r="A1027" s="2"/>
      <c r="B1027" s="2"/>
      <c r="C1027" s="19"/>
      <c r="D1027" s="19"/>
    </row>
    <row r="1028" spans="1:6" x14ac:dyDescent="0.3">
      <c r="A1028" s="2"/>
      <c r="B1028" s="2"/>
      <c r="C1028" s="19"/>
      <c r="D1028" s="19"/>
    </row>
    <row r="1029" spans="1:6" x14ac:dyDescent="0.3">
      <c r="A1029" s="2"/>
      <c r="B1029" s="2"/>
      <c r="C1029" s="19"/>
      <c r="D1029" s="19"/>
    </row>
    <row r="1030" spans="1:6" x14ac:dyDescent="0.3">
      <c r="A1030" s="2"/>
      <c r="B1030" s="2"/>
      <c r="C1030" s="19"/>
      <c r="D1030" s="19"/>
    </row>
    <row r="1031" spans="1:6" x14ac:dyDescent="0.3">
      <c r="A1031" s="2"/>
      <c r="B1031" s="2"/>
      <c r="C1031" s="19"/>
      <c r="D1031" s="19"/>
    </row>
    <row r="1032" spans="1:6" x14ac:dyDescent="0.3">
      <c r="A1032" s="2"/>
      <c r="B1032" s="2"/>
      <c r="C1032" s="19"/>
      <c r="D1032" s="19"/>
    </row>
    <row r="1033" spans="1:6" x14ac:dyDescent="0.3">
      <c r="A1033" s="2"/>
      <c r="B1033" s="2"/>
      <c r="C1033" s="19"/>
      <c r="D1033" s="19"/>
    </row>
    <row r="1034" spans="1:6" x14ac:dyDescent="0.3">
      <c r="C1034" s="11"/>
      <c r="D1034" s="11"/>
    </row>
    <row r="1035" spans="1:6" x14ac:dyDescent="0.3">
      <c r="C1035" s="11"/>
      <c r="D1035" s="11"/>
    </row>
    <row r="1036" spans="1:6" x14ac:dyDescent="0.3">
      <c r="C1036" s="11"/>
      <c r="D1036" s="11"/>
    </row>
    <row r="1037" spans="1:6" x14ac:dyDescent="0.3">
      <c r="C1037" s="11"/>
      <c r="D1037" s="11"/>
    </row>
    <row r="1038" spans="1:6" x14ac:dyDescent="0.3">
      <c r="A1038" s="27"/>
      <c r="B1038" s="27"/>
      <c r="C1038" s="27"/>
      <c r="D1038" s="27"/>
    </row>
    <row r="1039" spans="1:6" ht="72" customHeight="1" thickBot="1" x14ac:dyDescent="0.35">
      <c r="A1039" s="225" t="s">
        <v>147</v>
      </c>
      <c r="B1039" s="225"/>
      <c r="C1039" s="225"/>
      <c r="D1039" s="225"/>
    </row>
    <row r="1040" spans="1:6" x14ac:dyDescent="0.3">
      <c r="A1040" s="27"/>
      <c r="B1040" s="201" t="s">
        <v>149</v>
      </c>
      <c r="C1040" s="231"/>
      <c r="D1040" s="231"/>
      <c r="E1040" s="231"/>
      <c r="F1040" s="202"/>
    </row>
    <row r="1041" spans="1:6" ht="15" thickBot="1" x14ac:dyDescent="0.35">
      <c r="A1041" s="27"/>
      <c r="B1041" s="203" t="s">
        <v>274</v>
      </c>
      <c r="C1041" s="232"/>
      <c r="D1041" s="232"/>
      <c r="E1041" s="232"/>
      <c r="F1041" s="204"/>
    </row>
    <row r="1042" spans="1:6" ht="24" x14ac:dyDescent="0.3">
      <c r="A1042" s="27"/>
      <c r="B1042" s="133" t="s">
        <v>110</v>
      </c>
      <c r="C1042" s="134" t="s">
        <v>150</v>
      </c>
      <c r="D1042" s="135" t="s">
        <v>275</v>
      </c>
      <c r="E1042" s="134" t="s">
        <v>151</v>
      </c>
      <c r="F1042" s="135" t="s">
        <v>275</v>
      </c>
    </row>
    <row r="1043" spans="1:6" x14ac:dyDescent="0.3">
      <c r="A1043" s="27"/>
      <c r="B1043" s="89"/>
      <c r="C1043" s="68"/>
      <c r="D1043" s="136"/>
      <c r="E1043" s="68"/>
      <c r="F1043" s="136"/>
    </row>
    <row r="1044" spans="1:6" x14ac:dyDescent="0.3">
      <c r="A1044" s="27"/>
      <c r="B1044" s="121" t="s">
        <v>276</v>
      </c>
      <c r="C1044" s="137"/>
      <c r="D1044" s="123"/>
      <c r="E1044" s="137"/>
      <c r="F1044" s="123"/>
    </row>
    <row r="1045" spans="1:6" x14ac:dyDescent="0.3">
      <c r="A1045" s="27"/>
      <c r="B1045" s="121" t="s">
        <v>277</v>
      </c>
      <c r="C1045" s="138">
        <f>SUM(C1046:C1048)</f>
        <v>150096410.32999998</v>
      </c>
      <c r="D1045" s="123"/>
      <c r="E1045" s="138">
        <f>SUM(E1046:E1048)</f>
        <v>134436690.31</v>
      </c>
      <c r="F1045" s="123"/>
    </row>
    <row r="1046" spans="1:6" x14ac:dyDescent="0.3">
      <c r="A1046" s="27"/>
      <c r="B1046" s="139" t="s">
        <v>278</v>
      </c>
      <c r="C1046" s="140">
        <v>82637850.209999993</v>
      </c>
      <c r="D1046" s="146">
        <f>+C1046/C1079</f>
        <v>0.46088484599261731</v>
      </c>
      <c r="E1046" s="140">
        <v>70746326.859999999</v>
      </c>
      <c r="F1046" s="146">
        <f>+E1046/E1079</f>
        <v>0.45916344546845606</v>
      </c>
    </row>
    <row r="1047" spans="1:6" x14ac:dyDescent="0.3">
      <c r="A1047" s="27"/>
      <c r="B1047" s="139" t="s">
        <v>26</v>
      </c>
      <c r="C1047" s="140">
        <v>23891058.899999999</v>
      </c>
      <c r="D1047" s="146">
        <f>+C1047/C1079</f>
        <v>0.13324435441805099</v>
      </c>
      <c r="E1047" s="140">
        <v>19834171.690000001</v>
      </c>
      <c r="F1047" s="146">
        <f>+E1047/E1079</f>
        <v>0.12872932087648051</v>
      </c>
    </row>
    <row r="1048" spans="1:6" x14ac:dyDescent="0.3">
      <c r="A1048" s="27"/>
      <c r="B1048" s="139" t="s">
        <v>279</v>
      </c>
      <c r="C1048" s="140">
        <v>43567501.219999999</v>
      </c>
      <c r="D1048" s="146">
        <f>+C1048/C1079</f>
        <v>0.24298310083135533</v>
      </c>
      <c r="E1048" s="140">
        <v>43856191.759999998</v>
      </c>
      <c r="F1048" s="146">
        <f>+E1048/E1079</f>
        <v>0.2846389488672163</v>
      </c>
    </row>
    <row r="1049" spans="1:6" x14ac:dyDescent="0.3">
      <c r="A1049" s="27"/>
      <c r="B1049" s="121" t="s">
        <v>280</v>
      </c>
      <c r="C1049" s="138">
        <f>SUM(C1050:C1058)</f>
        <v>27823728.469999999</v>
      </c>
      <c r="D1049" s="146"/>
      <c r="E1049" s="138">
        <f>SUM(E1050:E1058)</f>
        <v>18987291.920000002</v>
      </c>
      <c r="F1049" s="146"/>
    </row>
    <row r="1050" spans="1:6" x14ac:dyDescent="0.3">
      <c r="A1050" s="27"/>
      <c r="B1050" s="139" t="s">
        <v>281</v>
      </c>
      <c r="C1050" s="140">
        <v>0</v>
      </c>
      <c r="D1050" s="146">
        <f>+C1050/C1079</f>
        <v>0</v>
      </c>
      <c r="E1050" s="140">
        <v>0</v>
      </c>
      <c r="F1050" s="146">
        <f>+E1050/E1079</f>
        <v>0</v>
      </c>
    </row>
    <row r="1051" spans="1:6" x14ac:dyDescent="0.3">
      <c r="A1051" s="27"/>
      <c r="B1051" s="139" t="s">
        <v>282</v>
      </c>
      <c r="C1051" s="140">
        <v>0</v>
      </c>
      <c r="D1051" s="146">
        <f>+C1051/C1079</f>
        <v>0</v>
      </c>
      <c r="E1051" s="140">
        <v>0</v>
      </c>
      <c r="F1051" s="146">
        <f>+E1051/E1079</f>
        <v>0</v>
      </c>
    </row>
    <row r="1052" spans="1:6" x14ac:dyDescent="0.3">
      <c r="A1052" s="27"/>
      <c r="B1052" s="139" t="s">
        <v>283</v>
      </c>
      <c r="C1052" s="140">
        <v>5854135.3899999997</v>
      </c>
      <c r="D1052" s="146">
        <f>+C1052/C1079</f>
        <v>3.2649473344038976E-2</v>
      </c>
      <c r="E1052" s="140">
        <v>4061630.97</v>
      </c>
      <c r="F1052" s="146">
        <f>+E1052/E1079</f>
        <v>2.6361120826769485E-2</v>
      </c>
    </row>
    <row r="1053" spans="1:6" x14ac:dyDescent="0.3">
      <c r="A1053" s="27"/>
      <c r="B1053" s="139" t="s">
        <v>284</v>
      </c>
      <c r="C1053" s="140">
        <v>5004575.8</v>
      </c>
      <c r="D1053" s="146">
        <f>+C1053/C1079</f>
        <v>2.7911340154420743E-2</v>
      </c>
      <c r="E1053" s="140">
        <v>2433383.9900000002</v>
      </c>
      <c r="F1053" s="146">
        <f>+E1053/E1079</f>
        <v>1.5793342588757253E-2</v>
      </c>
    </row>
    <row r="1054" spans="1:6" x14ac:dyDescent="0.3">
      <c r="A1054" s="27"/>
      <c r="B1054" s="139" t="s">
        <v>285</v>
      </c>
      <c r="C1054" s="140">
        <v>16965017.280000001</v>
      </c>
      <c r="D1054" s="146">
        <f>+C1054/C1079</f>
        <v>9.4616684200827944E-2</v>
      </c>
      <c r="E1054" s="140">
        <v>12492276.960000001</v>
      </c>
      <c r="F1054" s="146">
        <f>+E1054/E1079</f>
        <v>8.1078370924483223E-2</v>
      </c>
    </row>
    <row r="1055" spans="1:6" x14ac:dyDescent="0.3">
      <c r="A1055" s="27"/>
      <c r="B1055" s="139" t="s">
        <v>286</v>
      </c>
      <c r="C1055" s="140">
        <v>0</v>
      </c>
      <c r="D1055" s="146">
        <f>+C1055/C1079</f>
        <v>0</v>
      </c>
      <c r="E1055" s="140">
        <v>0</v>
      </c>
      <c r="F1055" s="146">
        <f>+E1055/E1079</f>
        <v>0</v>
      </c>
    </row>
    <row r="1056" spans="1:6" x14ac:dyDescent="0.3">
      <c r="A1056" s="27"/>
      <c r="B1056" s="139" t="s">
        <v>287</v>
      </c>
      <c r="C1056" s="140">
        <v>0</v>
      </c>
      <c r="D1056" s="146">
        <f>+C1056/C1079</f>
        <v>0</v>
      </c>
      <c r="E1056" s="140">
        <v>0</v>
      </c>
      <c r="F1056" s="146">
        <f>+E1056/E1079</f>
        <v>0</v>
      </c>
    </row>
    <row r="1057" spans="1:6" x14ac:dyDescent="0.3">
      <c r="A1057" s="27"/>
      <c r="B1057" s="139" t="s">
        <v>288</v>
      </c>
      <c r="C1057" s="140">
        <v>0</v>
      </c>
      <c r="D1057" s="146">
        <f>+C1057/C1079</f>
        <v>0</v>
      </c>
      <c r="E1057" s="140">
        <v>0</v>
      </c>
      <c r="F1057" s="146">
        <f>+E1057/E1079</f>
        <v>0</v>
      </c>
    </row>
    <row r="1058" spans="1:6" x14ac:dyDescent="0.3">
      <c r="A1058" s="27"/>
      <c r="B1058" s="139" t="s">
        <v>289</v>
      </c>
      <c r="C1058" s="140">
        <v>0</v>
      </c>
      <c r="D1058" s="146">
        <f>+C1058/C1079</f>
        <v>0</v>
      </c>
      <c r="E1058" s="140">
        <v>0</v>
      </c>
      <c r="F1058" s="146">
        <f>+E1058/E1079</f>
        <v>0</v>
      </c>
    </row>
    <row r="1059" spans="1:6" x14ac:dyDescent="0.3">
      <c r="A1059" s="27"/>
      <c r="B1059" s="121" t="s">
        <v>290</v>
      </c>
      <c r="C1059" s="138">
        <v>0</v>
      </c>
      <c r="D1059" s="146">
        <f>+C1059/C1079</f>
        <v>0</v>
      </c>
      <c r="E1059" s="138">
        <v>0</v>
      </c>
      <c r="F1059" s="146">
        <f>+E1059/E1079</f>
        <v>0</v>
      </c>
    </row>
    <row r="1060" spans="1:6" x14ac:dyDescent="0.3">
      <c r="A1060" s="27"/>
      <c r="B1060" s="139" t="s">
        <v>291</v>
      </c>
      <c r="C1060" s="140">
        <v>0</v>
      </c>
      <c r="D1060" s="146">
        <f>+C1060/C1079</f>
        <v>0</v>
      </c>
      <c r="E1060" s="140">
        <v>0</v>
      </c>
      <c r="F1060" s="146">
        <f>+E1060/E1079</f>
        <v>0</v>
      </c>
    </row>
    <row r="1061" spans="1:6" x14ac:dyDescent="0.3">
      <c r="A1061" s="27"/>
      <c r="B1061" s="139" t="s">
        <v>292</v>
      </c>
      <c r="C1061" s="140">
        <v>0</v>
      </c>
      <c r="D1061" s="146">
        <f>+C1061/C1079</f>
        <v>0</v>
      </c>
      <c r="E1061" s="140">
        <v>0</v>
      </c>
      <c r="F1061" s="146">
        <f>+E1061/E1079</f>
        <v>0</v>
      </c>
    </row>
    <row r="1062" spans="1:6" x14ac:dyDescent="0.3">
      <c r="A1062" s="27"/>
      <c r="B1062" s="139" t="s">
        <v>293</v>
      </c>
      <c r="C1062" s="140">
        <v>0</v>
      </c>
      <c r="D1062" s="146">
        <f>+C1062/C1079</f>
        <v>0</v>
      </c>
      <c r="E1062" s="140">
        <v>0</v>
      </c>
      <c r="F1062" s="146">
        <f>+E1062/E1079</f>
        <v>0</v>
      </c>
    </row>
    <row r="1063" spans="1:6" x14ac:dyDescent="0.3">
      <c r="A1063" s="27"/>
      <c r="B1063" s="121" t="s">
        <v>294</v>
      </c>
      <c r="C1063" s="138">
        <f>SUM(C1064:C1068)</f>
        <v>1382459.08</v>
      </c>
      <c r="D1063" s="146"/>
      <c r="E1063" s="138">
        <f>SUM(E1064:E1068)</f>
        <v>652583.66</v>
      </c>
      <c r="F1063" s="146"/>
    </row>
    <row r="1064" spans="1:6" x14ac:dyDescent="0.3">
      <c r="A1064" s="27"/>
      <c r="B1064" s="139" t="s">
        <v>295</v>
      </c>
      <c r="C1064" s="140">
        <v>1170414.33</v>
      </c>
      <c r="D1064" s="146">
        <f>+C1064/C1079</f>
        <v>6.5275927055073188E-3</v>
      </c>
      <c r="E1064" s="140">
        <v>652583.66</v>
      </c>
      <c r="F1064" s="146">
        <f>+E1064/E1079</f>
        <v>4.2354504478370808E-3</v>
      </c>
    </row>
    <row r="1065" spans="1:6" x14ac:dyDescent="0.3">
      <c r="A1065" s="27"/>
      <c r="B1065" s="139" t="s">
        <v>296</v>
      </c>
      <c r="C1065" s="140">
        <v>212044.75</v>
      </c>
      <c r="D1065" s="146">
        <f>+C1065/C1079</f>
        <v>1.1826083531813242E-3</v>
      </c>
      <c r="E1065" s="140">
        <v>0</v>
      </c>
      <c r="F1065" s="146">
        <f>+E1065/E1079</f>
        <v>0</v>
      </c>
    </row>
    <row r="1066" spans="1:6" x14ac:dyDescent="0.3">
      <c r="A1066" s="27"/>
      <c r="B1066" s="139" t="s">
        <v>297</v>
      </c>
      <c r="C1066" s="140">
        <v>0</v>
      </c>
      <c r="D1066" s="146">
        <f>+C1066/C1079</f>
        <v>0</v>
      </c>
      <c r="E1066" s="140">
        <v>0</v>
      </c>
      <c r="F1066" s="146">
        <f>+E1066/E1079</f>
        <v>0</v>
      </c>
    </row>
    <row r="1067" spans="1:6" x14ac:dyDescent="0.3">
      <c r="A1067" s="27"/>
      <c r="B1067" s="139" t="s">
        <v>298</v>
      </c>
      <c r="C1067" s="140">
        <v>0</v>
      </c>
      <c r="D1067" s="146">
        <f>+C1067/C1079</f>
        <v>0</v>
      </c>
      <c r="E1067" s="140">
        <v>0</v>
      </c>
      <c r="F1067" s="146">
        <f>+E1067/E1079</f>
        <v>0</v>
      </c>
    </row>
    <row r="1068" spans="1:6" x14ac:dyDescent="0.3">
      <c r="A1068" s="27"/>
      <c r="B1068" s="139" t="s">
        <v>299</v>
      </c>
      <c r="C1068" s="140">
        <v>0</v>
      </c>
      <c r="D1068" s="146">
        <f>+C1068/C1079</f>
        <v>0</v>
      </c>
      <c r="E1068" s="140">
        <v>0</v>
      </c>
      <c r="F1068" s="146">
        <f>+E1068/E1079</f>
        <v>0</v>
      </c>
    </row>
    <row r="1069" spans="1:6" x14ac:dyDescent="0.3">
      <c r="A1069" s="27"/>
      <c r="B1069" s="121" t="s">
        <v>300</v>
      </c>
      <c r="C1069" s="138">
        <v>0</v>
      </c>
      <c r="D1069" s="146">
        <f>+C1069/C1079</f>
        <v>0</v>
      </c>
      <c r="E1069" s="138">
        <v>0</v>
      </c>
      <c r="F1069" s="146">
        <f>+E1069/E1079</f>
        <v>0</v>
      </c>
    </row>
    <row r="1070" spans="1:6" ht="22.8" x14ac:dyDescent="0.3">
      <c r="A1070" s="27"/>
      <c r="B1070" s="139" t="s">
        <v>57</v>
      </c>
      <c r="C1070" s="140">
        <v>0</v>
      </c>
      <c r="D1070" s="146">
        <f>+C1070/C1079</f>
        <v>0</v>
      </c>
      <c r="E1070" s="140">
        <v>0</v>
      </c>
      <c r="F1070" s="146">
        <f>+E1070/E1079</f>
        <v>0</v>
      </c>
    </row>
    <row r="1071" spans="1:6" x14ac:dyDescent="0.3">
      <c r="A1071" s="27"/>
      <c r="B1071" s="139" t="s">
        <v>5</v>
      </c>
      <c r="C1071" s="140">
        <v>0</v>
      </c>
      <c r="D1071" s="146">
        <f>+C1071/C1079</f>
        <v>0</v>
      </c>
      <c r="E1071" s="140">
        <v>0</v>
      </c>
      <c r="F1071" s="146">
        <f>+E1071/E1079</f>
        <v>0</v>
      </c>
    </row>
    <row r="1072" spans="1:6" x14ac:dyDescent="0.3">
      <c r="A1072" s="27"/>
      <c r="B1072" s="139" t="s">
        <v>58</v>
      </c>
      <c r="C1072" s="140">
        <v>0</v>
      </c>
      <c r="D1072" s="146">
        <f>+C1072/C1079</f>
        <v>0</v>
      </c>
      <c r="E1072" s="140">
        <v>0</v>
      </c>
      <c r="F1072" s="146">
        <f>+E1072/E1079</f>
        <v>0</v>
      </c>
    </row>
    <row r="1073" spans="1:6" ht="22.8" x14ac:dyDescent="0.3">
      <c r="A1073" s="27"/>
      <c r="B1073" s="139" t="s">
        <v>59</v>
      </c>
      <c r="C1073" s="140">
        <v>0</v>
      </c>
      <c r="D1073" s="146">
        <f>+C1073/C1079</f>
        <v>0</v>
      </c>
      <c r="E1073" s="140">
        <v>0</v>
      </c>
      <c r="F1073" s="146">
        <f>+E1073/E1079</f>
        <v>0</v>
      </c>
    </row>
    <row r="1074" spans="1:6" x14ac:dyDescent="0.3">
      <c r="A1074" s="27"/>
      <c r="B1074" s="139" t="s">
        <v>60</v>
      </c>
      <c r="C1074" s="140">
        <v>0</v>
      </c>
      <c r="D1074" s="146">
        <f>+C1074/C1079</f>
        <v>0</v>
      </c>
      <c r="E1074" s="140">
        <v>0</v>
      </c>
      <c r="F1074" s="146">
        <f>+E1074/E1079</f>
        <v>0</v>
      </c>
    </row>
    <row r="1075" spans="1:6" x14ac:dyDescent="0.3">
      <c r="A1075" s="27"/>
      <c r="B1075" s="139" t="s">
        <v>6</v>
      </c>
      <c r="C1075" s="140">
        <v>0</v>
      </c>
      <c r="D1075" s="146">
        <f>+C1075/C1079</f>
        <v>0</v>
      </c>
      <c r="E1075" s="140">
        <v>0</v>
      </c>
      <c r="F1075" s="146">
        <f>+E1075/E1079</f>
        <v>0</v>
      </c>
    </row>
    <row r="1076" spans="1:6" x14ac:dyDescent="0.3">
      <c r="A1076" s="27"/>
      <c r="B1076" s="121" t="s">
        <v>301</v>
      </c>
      <c r="C1076" s="138">
        <v>0</v>
      </c>
      <c r="D1076" s="146">
        <f>+C1076/C1079</f>
        <v>0</v>
      </c>
      <c r="E1076" s="138">
        <v>0</v>
      </c>
      <c r="F1076" s="146">
        <f>+E1076/E1079</f>
        <v>0</v>
      </c>
    </row>
    <row r="1077" spans="1:6" x14ac:dyDescent="0.3">
      <c r="A1077" s="27"/>
      <c r="B1077" s="139" t="s">
        <v>302</v>
      </c>
      <c r="C1077" s="140">
        <v>0</v>
      </c>
      <c r="D1077" s="146">
        <f>+C1077/C1079</f>
        <v>0</v>
      </c>
      <c r="E1077" s="140">
        <v>0</v>
      </c>
      <c r="F1077" s="146">
        <f>+E1077/E1079</f>
        <v>0</v>
      </c>
    </row>
    <row r="1078" spans="1:6" x14ac:dyDescent="0.3">
      <c r="A1078" s="27"/>
      <c r="B1078" s="124"/>
      <c r="C1078" s="140"/>
      <c r="D1078" s="147"/>
      <c r="E1078" s="140"/>
      <c r="F1078" s="147"/>
    </row>
    <row r="1079" spans="1:6" ht="15" thickBot="1" x14ac:dyDescent="0.35">
      <c r="A1079" s="27"/>
      <c r="B1079" s="143" t="s">
        <v>303</v>
      </c>
      <c r="C1079" s="144">
        <f>C1045+C1049+C1063</f>
        <v>179302597.88</v>
      </c>
      <c r="D1079" s="148">
        <f>+C1079/C1079</f>
        <v>1</v>
      </c>
      <c r="E1079" s="144">
        <f>E1045+E1049+E1063</f>
        <v>154076565.89000002</v>
      </c>
      <c r="F1079" s="148">
        <f>+E1079/E1079</f>
        <v>1</v>
      </c>
    </row>
    <row r="1080" spans="1:6" x14ac:dyDescent="0.3">
      <c r="A1080" s="27"/>
      <c r="B1080" s="27"/>
      <c r="C1080" s="27"/>
      <c r="D1080" s="27"/>
    </row>
    <row r="1081" spans="1:6" ht="30" customHeight="1" x14ac:dyDescent="0.3">
      <c r="A1081" s="187" t="s">
        <v>121</v>
      </c>
      <c r="B1081" s="188"/>
      <c r="C1081" s="188"/>
      <c r="D1081" s="188"/>
    </row>
    <row r="1082" spans="1:6" x14ac:dyDescent="0.3">
      <c r="A1082" s="2"/>
      <c r="B1082" s="2"/>
      <c r="C1082" s="19"/>
      <c r="D1082" s="19"/>
    </row>
    <row r="1083" spans="1:6" x14ac:dyDescent="0.3">
      <c r="A1083" s="2"/>
      <c r="B1083" s="2"/>
      <c r="C1083" s="19"/>
      <c r="D1083" s="19"/>
    </row>
    <row r="1084" spans="1:6" x14ac:dyDescent="0.3">
      <c r="A1084" s="2"/>
      <c r="B1084" s="2"/>
      <c r="C1084" s="19"/>
      <c r="D1084" s="19"/>
    </row>
    <row r="1085" spans="1:6" x14ac:dyDescent="0.3">
      <c r="A1085" s="2"/>
      <c r="B1085" s="2"/>
      <c r="C1085" s="19"/>
      <c r="D1085" s="19"/>
    </row>
    <row r="1086" spans="1:6" x14ac:dyDescent="0.3">
      <c r="A1086" s="2"/>
      <c r="B1086" s="2"/>
      <c r="C1086" s="19"/>
      <c r="D1086" s="2"/>
    </row>
    <row r="1087" spans="1:6" x14ac:dyDescent="0.3">
      <c r="A1087" s="2"/>
      <c r="B1087" s="2"/>
      <c r="C1087" s="19"/>
      <c r="D1087" s="19"/>
    </row>
    <row r="1088" spans="1:6" x14ac:dyDescent="0.3">
      <c r="A1088" s="2"/>
      <c r="B1088" s="2"/>
      <c r="C1088" s="19"/>
      <c r="D1088" s="19"/>
    </row>
    <row r="1089" spans="1:4" x14ac:dyDescent="0.3">
      <c r="A1089" s="2"/>
      <c r="B1089" s="2"/>
      <c r="C1089" s="19"/>
      <c r="D1089" s="19"/>
    </row>
    <row r="1090" spans="1:4" x14ac:dyDescent="0.3">
      <c r="A1090" s="2"/>
      <c r="B1090" s="2"/>
      <c r="C1090" s="19"/>
      <c r="D1090" s="19"/>
    </row>
    <row r="1091" spans="1:4" x14ac:dyDescent="0.3">
      <c r="A1091" s="2"/>
      <c r="B1091" s="2"/>
      <c r="C1091" s="19"/>
      <c r="D1091" s="19"/>
    </row>
    <row r="1092" spans="1:4" x14ac:dyDescent="0.3">
      <c r="A1092" s="2"/>
      <c r="B1092" s="2"/>
      <c r="C1092" s="19"/>
      <c r="D1092" s="19"/>
    </row>
    <row r="1093" spans="1:4" x14ac:dyDescent="0.3">
      <c r="A1093" s="2"/>
      <c r="B1093" s="2"/>
      <c r="C1093" s="19"/>
      <c r="D1093" s="19"/>
    </row>
    <row r="1094" spans="1:4" x14ac:dyDescent="0.3">
      <c r="C1094" s="11"/>
      <c r="D1094" s="11"/>
    </row>
    <row r="1095" spans="1:4" x14ac:dyDescent="0.3">
      <c r="C1095" s="11"/>
      <c r="D1095" s="11"/>
    </row>
    <row r="1096" spans="1:4" x14ac:dyDescent="0.3">
      <c r="C1096" s="11"/>
      <c r="D1096" s="11"/>
    </row>
    <row r="1097" spans="1:4" x14ac:dyDescent="0.3">
      <c r="C1097" s="11"/>
      <c r="D1097" s="11"/>
    </row>
    <row r="1098" spans="1:4" x14ac:dyDescent="0.3">
      <c r="C1098" s="11"/>
      <c r="D1098" s="11"/>
    </row>
    <row r="1099" spans="1:4" x14ac:dyDescent="0.3">
      <c r="C1099" s="11"/>
      <c r="D1099" s="11"/>
    </row>
    <row r="1100" spans="1:4" x14ac:dyDescent="0.3">
      <c r="C1100" s="11"/>
      <c r="D1100" s="11"/>
    </row>
    <row r="1101" spans="1:4" x14ac:dyDescent="0.3">
      <c r="C1101" s="11"/>
      <c r="D1101" s="11"/>
    </row>
    <row r="1102" spans="1:4" x14ac:dyDescent="0.3">
      <c r="C1102" s="11"/>
      <c r="D1102" s="11"/>
    </row>
    <row r="1103" spans="1:4" x14ac:dyDescent="0.3">
      <c r="C1103" s="11"/>
      <c r="D1103" s="11"/>
    </row>
    <row r="1104" spans="1:4" x14ac:dyDescent="0.3">
      <c r="C1104" s="11"/>
      <c r="D1104" s="11"/>
    </row>
    <row r="1105" spans="1:4" x14ac:dyDescent="0.3">
      <c r="C1105" s="11"/>
      <c r="D1105" s="11"/>
    </row>
    <row r="1106" spans="1:4" x14ac:dyDescent="0.3">
      <c r="C1106" s="11"/>
      <c r="D1106" s="11"/>
    </row>
    <row r="1107" spans="1:4" x14ac:dyDescent="0.3">
      <c r="A1107" s="27"/>
      <c r="B1107" s="27"/>
      <c r="C1107" s="27"/>
      <c r="D1107" s="27"/>
    </row>
    <row r="1108" spans="1:4" x14ac:dyDescent="0.3">
      <c r="A1108" s="27"/>
      <c r="B1108" s="27"/>
      <c r="C1108" s="27"/>
      <c r="D1108" s="27"/>
    </row>
    <row r="1109" spans="1:4" x14ac:dyDescent="0.3">
      <c r="A1109" s="228" t="s">
        <v>97</v>
      </c>
      <c r="B1109" s="228"/>
      <c r="C1109" s="228"/>
      <c r="D1109" s="228"/>
    </row>
    <row r="1110" spans="1:4" x14ac:dyDescent="0.3">
      <c r="A1110" s="26"/>
    </row>
    <row r="1111" spans="1:4" ht="41.25" customHeight="1" x14ac:dyDescent="0.3">
      <c r="A1111" s="225" t="s">
        <v>143</v>
      </c>
      <c r="B1111" s="225"/>
      <c r="C1111" s="225"/>
      <c r="D1111" s="225"/>
    </row>
    <row r="1112" spans="1:4" ht="15" thickBot="1" x14ac:dyDescent="0.35">
      <c r="A1112" s="27"/>
      <c r="B1112" s="27"/>
      <c r="C1112" s="27"/>
      <c r="D1112" s="27"/>
    </row>
    <row r="1113" spans="1:4" x14ac:dyDescent="0.3">
      <c r="A1113" s="27"/>
      <c r="B1113" s="201" t="s">
        <v>149</v>
      </c>
      <c r="C1113" s="202"/>
      <c r="D1113" s="27"/>
    </row>
    <row r="1114" spans="1:4" ht="15" thickBot="1" x14ac:dyDescent="0.35">
      <c r="A1114" s="27"/>
      <c r="B1114" s="203" t="s">
        <v>304</v>
      </c>
      <c r="C1114" s="204"/>
      <c r="D1114" s="27"/>
    </row>
    <row r="1115" spans="1:4" ht="24.6" thickBot="1" x14ac:dyDescent="0.35">
      <c r="A1115" s="27"/>
      <c r="B1115" s="149" t="s">
        <v>110</v>
      </c>
      <c r="C1115" s="150" t="s">
        <v>268</v>
      </c>
      <c r="D1115" s="27"/>
    </row>
    <row r="1116" spans="1:4" x14ac:dyDescent="0.3">
      <c r="A1116" s="27"/>
      <c r="B1116" s="151"/>
      <c r="C1116" s="152"/>
      <c r="D1116" s="27"/>
    </row>
    <row r="1117" spans="1:4" x14ac:dyDescent="0.3">
      <c r="A1117" s="27"/>
      <c r="B1117" s="153" t="s">
        <v>305</v>
      </c>
      <c r="C1117" s="154"/>
      <c r="D1117" s="27"/>
    </row>
    <row r="1118" spans="1:4" x14ac:dyDescent="0.3">
      <c r="A1118" s="27"/>
      <c r="B1118" s="153" t="s">
        <v>306</v>
      </c>
      <c r="C1118" s="154"/>
      <c r="D1118" s="27"/>
    </row>
    <row r="1119" spans="1:4" x14ac:dyDescent="0.3">
      <c r="A1119" s="27"/>
      <c r="B1119" s="80" t="s">
        <v>307</v>
      </c>
      <c r="C1119" s="154">
        <v>0</v>
      </c>
      <c r="D1119" s="27"/>
    </row>
    <row r="1120" spans="1:4" x14ac:dyDescent="0.3">
      <c r="A1120" s="27"/>
      <c r="B1120" s="80" t="s">
        <v>308</v>
      </c>
      <c r="C1120" s="154">
        <v>0</v>
      </c>
      <c r="D1120" s="27"/>
    </row>
    <row r="1121" spans="1:4" x14ac:dyDescent="0.3">
      <c r="A1121" s="27"/>
      <c r="B1121" s="80" t="s">
        <v>309</v>
      </c>
      <c r="C1121" s="154">
        <v>85328676.590000004</v>
      </c>
      <c r="D1121" s="27"/>
    </row>
    <row r="1122" spans="1:4" x14ac:dyDescent="0.3">
      <c r="A1122" s="27"/>
      <c r="B1122" s="131"/>
      <c r="C1122" s="83"/>
      <c r="D1122" s="27"/>
    </row>
    <row r="1123" spans="1:4" x14ac:dyDescent="0.3">
      <c r="A1123" s="27"/>
      <c r="B1123" s="82"/>
      <c r="C1123" s="83"/>
      <c r="D1123" s="27"/>
    </row>
    <row r="1124" spans="1:4" x14ac:dyDescent="0.3">
      <c r="A1124" s="27"/>
      <c r="B1124" s="82"/>
      <c r="C1124" s="83"/>
      <c r="D1124" s="27"/>
    </row>
    <row r="1125" spans="1:4" ht="15" thickBot="1" x14ac:dyDescent="0.35">
      <c r="A1125" s="27"/>
      <c r="B1125" s="103" t="s">
        <v>160</v>
      </c>
      <c r="C1125" s="104">
        <f>SUM(C1119:C1124)</f>
        <v>85328676.590000004</v>
      </c>
      <c r="D1125" s="27"/>
    </row>
    <row r="1126" spans="1:4" x14ac:dyDescent="0.3">
      <c r="A1126" s="27"/>
      <c r="B1126" s="92"/>
      <c r="C1126" s="93"/>
      <c r="D1126" s="27"/>
    </row>
    <row r="1127" spans="1:4" x14ac:dyDescent="0.3">
      <c r="A1127" s="27"/>
      <c r="B1127" s="94"/>
      <c r="C1127" s="93"/>
      <c r="D1127" s="27"/>
    </row>
    <row r="1128" spans="1:4" ht="30" customHeight="1" x14ac:dyDescent="0.3">
      <c r="A1128" s="187" t="s">
        <v>121</v>
      </c>
      <c r="B1128" s="188"/>
      <c r="C1128" s="188"/>
      <c r="D1128" s="188"/>
    </row>
    <row r="1129" spans="1:4" x14ac:dyDescent="0.3">
      <c r="A1129" s="2"/>
      <c r="B1129" s="2"/>
      <c r="C1129" s="19"/>
      <c r="D1129" s="19"/>
    </row>
    <row r="1130" spans="1:4" x14ac:dyDescent="0.3">
      <c r="A1130" s="2"/>
      <c r="B1130" s="2"/>
      <c r="C1130" s="19"/>
      <c r="D1130" s="19"/>
    </row>
    <row r="1131" spans="1:4" x14ac:dyDescent="0.3">
      <c r="A1131" s="2"/>
      <c r="B1131" s="2"/>
      <c r="C1131" s="19"/>
      <c r="D1131" s="19"/>
    </row>
    <row r="1132" spans="1:4" x14ac:dyDescent="0.3">
      <c r="A1132" s="2"/>
      <c r="B1132" s="2"/>
      <c r="C1132" s="19"/>
      <c r="D1132" s="19"/>
    </row>
    <row r="1133" spans="1:4" x14ac:dyDescent="0.3">
      <c r="A1133" s="2"/>
      <c r="B1133" s="2"/>
      <c r="C1133" s="19"/>
      <c r="D1133" s="2"/>
    </row>
    <row r="1134" spans="1:4" x14ac:dyDescent="0.3">
      <c r="A1134" s="2"/>
      <c r="B1134" s="2"/>
      <c r="C1134" s="19"/>
      <c r="D1134" s="19"/>
    </row>
    <row r="1135" spans="1:4" x14ac:dyDescent="0.3">
      <c r="A1135" s="2"/>
      <c r="B1135" s="2"/>
      <c r="C1135" s="19"/>
      <c r="D1135" s="19"/>
    </row>
    <row r="1136" spans="1:4" x14ac:dyDescent="0.3">
      <c r="A1136" s="2"/>
      <c r="B1136" s="2"/>
      <c r="C1136" s="19"/>
      <c r="D1136" s="19"/>
    </row>
    <row r="1137" spans="1:4" x14ac:dyDescent="0.3">
      <c r="A1137" s="2"/>
      <c r="B1137" s="2"/>
      <c r="C1137" s="19"/>
      <c r="D1137" s="19"/>
    </row>
    <row r="1138" spans="1:4" x14ac:dyDescent="0.3">
      <c r="A1138" s="2"/>
      <c r="B1138" s="2"/>
      <c r="C1138" s="19"/>
      <c r="D1138" s="19"/>
    </row>
    <row r="1139" spans="1:4" x14ac:dyDescent="0.3">
      <c r="A1139" s="2"/>
      <c r="B1139" s="2"/>
      <c r="C1139" s="19"/>
      <c r="D1139" s="19"/>
    </row>
    <row r="1140" spans="1:4" x14ac:dyDescent="0.3">
      <c r="A1140" s="2"/>
      <c r="B1140" s="2"/>
      <c r="C1140" s="19"/>
      <c r="D1140" s="19"/>
    </row>
    <row r="1141" spans="1:4" x14ac:dyDescent="0.3">
      <c r="C1141" s="11"/>
      <c r="D1141" s="11"/>
    </row>
    <row r="1142" spans="1:4" x14ac:dyDescent="0.3">
      <c r="C1142" s="11"/>
      <c r="D1142" s="11"/>
    </row>
    <row r="1143" spans="1:4" ht="15" customHeight="1" x14ac:dyDescent="0.3">
      <c r="A1143" s="27"/>
      <c r="B1143" s="95"/>
      <c r="C1143" s="95"/>
      <c r="D1143" s="27"/>
    </row>
    <row r="1144" spans="1:4" ht="43.5" customHeight="1" x14ac:dyDescent="0.3">
      <c r="A1144" s="225" t="s">
        <v>144</v>
      </c>
      <c r="B1144" s="225"/>
      <c r="C1144" s="225"/>
      <c r="D1144" s="225"/>
    </row>
    <row r="1145" spans="1:4" ht="15" thickBot="1" x14ac:dyDescent="0.35">
      <c r="A1145" s="27"/>
      <c r="B1145" s="27"/>
      <c r="C1145" s="27"/>
      <c r="D1145" s="27"/>
    </row>
    <row r="1146" spans="1:4" x14ac:dyDescent="0.3">
      <c r="A1146" s="27"/>
      <c r="B1146" s="201" t="s">
        <v>149</v>
      </c>
      <c r="C1146" s="202"/>
      <c r="D1146" s="27"/>
    </row>
    <row r="1147" spans="1:4" ht="15" thickBot="1" x14ac:dyDescent="0.35">
      <c r="A1147" s="27"/>
      <c r="B1147" s="203" t="s">
        <v>304</v>
      </c>
      <c r="C1147" s="204"/>
      <c r="D1147" s="27"/>
    </row>
    <row r="1148" spans="1:4" ht="15" thickBot="1" x14ac:dyDescent="0.35">
      <c r="A1148" s="27"/>
      <c r="B1148" s="149" t="s">
        <v>110</v>
      </c>
      <c r="C1148" s="150" t="s">
        <v>150</v>
      </c>
      <c r="D1148" s="27"/>
    </row>
    <row r="1149" spans="1:4" x14ac:dyDescent="0.3">
      <c r="A1149" s="27"/>
      <c r="B1149" s="151"/>
      <c r="C1149" s="152"/>
      <c r="D1149" s="27"/>
    </row>
    <row r="1150" spans="1:4" x14ac:dyDescent="0.3">
      <c r="A1150" s="27"/>
      <c r="B1150" s="153" t="s">
        <v>305</v>
      </c>
      <c r="C1150" s="154"/>
      <c r="D1150" s="27"/>
    </row>
    <row r="1151" spans="1:4" x14ac:dyDescent="0.3">
      <c r="A1151" s="27"/>
      <c r="B1151" s="153" t="s">
        <v>306</v>
      </c>
      <c r="C1151" s="154"/>
      <c r="D1151" s="27"/>
    </row>
    <row r="1152" spans="1:4" x14ac:dyDescent="0.3">
      <c r="A1152" s="27"/>
      <c r="B1152" s="80" t="s">
        <v>307</v>
      </c>
      <c r="C1152" s="154">
        <v>0</v>
      </c>
      <c r="D1152" s="27"/>
    </row>
    <row r="1153" spans="1:4" x14ac:dyDescent="0.3">
      <c r="A1153" s="27"/>
      <c r="B1153" s="80" t="s">
        <v>308</v>
      </c>
      <c r="C1153" s="154">
        <v>0</v>
      </c>
      <c r="D1153" s="27"/>
    </row>
    <row r="1154" spans="1:4" x14ac:dyDescent="0.3">
      <c r="A1154" s="27"/>
      <c r="B1154" s="80" t="s">
        <v>309</v>
      </c>
      <c r="C1154" s="154">
        <v>85328676.590000004</v>
      </c>
      <c r="D1154" s="27"/>
    </row>
    <row r="1155" spans="1:4" x14ac:dyDescent="0.3">
      <c r="A1155" s="27"/>
      <c r="B1155" s="131"/>
      <c r="C1155" s="83"/>
      <c r="D1155" s="27"/>
    </row>
    <row r="1156" spans="1:4" x14ac:dyDescent="0.3">
      <c r="A1156" s="27"/>
      <c r="B1156" s="82"/>
      <c r="C1156" s="83"/>
      <c r="D1156" s="27"/>
    </row>
    <row r="1157" spans="1:4" x14ac:dyDescent="0.3">
      <c r="A1157" s="27"/>
      <c r="B1157" s="82"/>
      <c r="C1157" s="83"/>
      <c r="D1157" s="27"/>
    </row>
    <row r="1158" spans="1:4" ht="15" thickBot="1" x14ac:dyDescent="0.35">
      <c r="A1158" s="27"/>
      <c r="B1158" s="103" t="s">
        <v>160</v>
      </c>
      <c r="C1158" s="104">
        <f>SUM(C1152:C1157)</f>
        <v>85328676.590000004</v>
      </c>
      <c r="D1158" s="27"/>
    </row>
    <row r="1159" spans="1:4" x14ac:dyDescent="0.3">
      <c r="A1159" s="27"/>
      <c r="B1159" s="92"/>
      <c r="C1159" s="93"/>
      <c r="D1159" s="27"/>
    </row>
    <row r="1160" spans="1:4" ht="15" customHeight="1" x14ac:dyDescent="0.3">
      <c r="A1160" s="27"/>
      <c r="B1160" s="94"/>
      <c r="C1160" s="93"/>
      <c r="D1160" s="27"/>
    </row>
    <row r="1161" spans="1:4" ht="30" customHeight="1" x14ac:dyDescent="0.3">
      <c r="A1161" s="187" t="s">
        <v>121</v>
      </c>
      <c r="B1161" s="188"/>
      <c r="C1161" s="188"/>
      <c r="D1161" s="188"/>
    </row>
    <row r="1162" spans="1:4" x14ac:dyDescent="0.3">
      <c r="A1162" s="2"/>
      <c r="B1162" s="2"/>
      <c r="C1162" s="19"/>
      <c r="D1162" s="19"/>
    </row>
    <row r="1163" spans="1:4" x14ac:dyDescent="0.3">
      <c r="A1163" s="2"/>
      <c r="B1163" s="2"/>
      <c r="C1163" s="19"/>
      <c r="D1163" s="19"/>
    </row>
    <row r="1164" spans="1:4" x14ac:dyDescent="0.3">
      <c r="A1164" s="2"/>
      <c r="B1164" s="2"/>
      <c r="C1164" s="19"/>
      <c r="D1164" s="19"/>
    </row>
    <row r="1165" spans="1:4" x14ac:dyDescent="0.3">
      <c r="A1165" s="2"/>
      <c r="B1165" s="2"/>
      <c r="C1165" s="19"/>
      <c r="D1165" s="19"/>
    </row>
    <row r="1166" spans="1:4" x14ac:dyDescent="0.3">
      <c r="A1166" s="2"/>
      <c r="B1166" s="2"/>
      <c r="C1166" s="19"/>
      <c r="D1166" s="2"/>
    </row>
    <row r="1167" spans="1:4" x14ac:dyDescent="0.3">
      <c r="A1167" s="2"/>
      <c r="B1167" s="2"/>
      <c r="C1167" s="19"/>
      <c r="D1167" s="19"/>
    </row>
    <row r="1168" spans="1:4" x14ac:dyDescent="0.3">
      <c r="A1168" s="2"/>
      <c r="B1168" s="2"/>
      <c r="C1168" s="19"/>
      <c r="D1168" s="19"/>
    </row>
    <row r="1169" spans="1:4" x14ac:dyDescent="0.3">
      <c r="A1169" s="2"/>
      <c r="B1169" s="2"/>
      <c r="C1169" s="19"/>
      <c r="D1169" s="19"/>
    </row>
    <row r="1170" spans="1:4" x14ac:dyDescent="0.3">
      <c r="A1170" s="2"/>
      <c r="B1170" s="2"/>
      <c r="C1170" s="19"/>
      <c r="D1170" s="19"/>
    </row>
    <row r="1171" spans="1:4" x14ac:dyDescent="0.3">
      <c r="A1171" s="2"/>
      <c r="B1171" s="2"/>
      <c r="C1171" s="19"/>
      <c r="D1171" s="19"/>
    </row>
    <row r="1172" spans="1:4" x14ac:dyDescent="0.3">
      <c r="A1172" s="2"/>
      <c r="B1172" s="2"/>
      <c r="C1172" s="19"/>
      <c r="D1172" s="19"/>
    </row>
    <row r="1173" spans="1:4" x14ac:dyDescent="0.3">
      <c r="A1173" s="2"/>
      <c r="B1173" s="2"/>
      <c r="C1173" s="19"/>
      <c r="D1173" s="19"/>
    </row>
    <row r="1174" spans="1:4" x14ac:dyDescent="0.3">
      <c r="C1174" s="11"/>
      <c r="D1174" s="11"/>
    </row>
    <row r="1175" spans="1:4" x14ac:dyDescent="0.3">
      <c r="C1175" s="11"/>
      <c r="D1175" s="11"/>
    </row>
    <row r="1176" spans="1:4" ht="15" customHeight="1" x14ac:dyDescent="0.3">
      <c r="A1176" s="26"/>
      <c r="B1176" s="95"/>
      <c r="C1176" s="95"/>
    </row>
    <row r="1177" spans="1:4" ht="36.6" customHeight="1" x14ac:dyDescent="0.3">
      <c r="A1177" s="225" t="s">
        <v>145</v>
      </c>
      <c r="B1177" s="225"/>
      <c r="C1177" s="225"/>
      <c r="D1177" s="225"/>
    </row>
    <row r="1178" spans="1:4" ht="15" customHeight="1" thickBot="1" x14ac:dyDescent="0.35">
      <c r="A1178" s="27"/>
      <c r="B1178" s="27"/>
      <c r="C1178" s="27"/>
      <c r="D1178" s="27"/>
    </row>
    <row r="1179" spans="1:4" ht="15" customHeight="1" x14ac:dyDescent="0.3">
      <c r="A1179" s="27"/>
      <c r="B1179" s="201" t="s">
        <v>149</v>
      </c>
      <c r="C1179" s="202"/>
      <c r="D1179" s="27"/>
    </row>
    <row r="1180" spans="1:4" ht="15" customHeight="1" thickBot="1" x14ac:dyDescent="0.35">
      <c r="A1180" s="27"/>
      <c r="B1180" s="203" t="s">
        <v>310</v>
      </c>
      <c r="C1180" s="204"/>
      <c r="D1180" s="27"/>
    </row>
    <row r="1181" spans="1:4" ht="24" customHeight="1" thickBot="1" x14ac:dyDescent="0.35">
      <c r="A1181" s="27"/>
      <c r="B1181" s="106" t="s">
        <v>110</v>
      </c>
      <c r="C1181" s="57" t="s">
        <v>268</v>
      </c>
      <c r="D1181" s="27"/>
    </row>
    <row r="1182" spans="1:4" ht="15" customHeight="1" x14ac:dyDescent="0.3">
      <c r="A1182" s="27"/>
      <c r="B1182" s="151"/>
      <c r="C1182" s="152"/>
      <c r="D1182" s="27"/>
    </row>
    <row r="1183" spans="1:4" ht="15" customHeight="1" x14ac:dyDescent="0.3">
      <c r="A1183" s="27"/>
      <c r="B1183" s="155" t="s">
        <v>311</v>
      </c>
      <c r="C1183" s="154"/>
      <c r="D1183" s="27"/>
    </row>
    <row r="1184" spans="1:4" ht="15" customHeight="1" x14ac:dyDescent="0.3">
      <c r="A1184" s="27"/>
      <c r="B1184" s="155" t="s">
        <v>312</v>
      </c>
      <c r="C1184" s="154">
        <v>0</v>
      </c>
      <c r="D1184" s="27"/>
    </row>
    <row r="1185" spans="1:4" ht="15" customHeight="1" x14ac:dyDescent="0.3">
      <c r="A1185" s="27"/>
      <c r="B1185" s="155" t="s">
        <v>313</v>
      </c>
      <c r="C1185" s="154">
        <v>0</v>
      </c>
      <c r="D1185" s="27"/>
    </row>
    <row r="1186" spans="1:4" ht="15" customHeight="1" x14ac:dyDescent="0.3">
      <c r="A1186" s="27"/>
      <c r="B1186" s="155" t="s">
        <v>314</v>
      </c>
      <c r="C1186" s="154">
        <v>0</v>
      </c>
      <c r="D1186" s="27"/>
    </row>
    <row r="1187" spans="1:4" ht="15" customHeight="1" x14ac:dyDescent="0.3">
      <c r="A1187" s="27"/>
      <c r="B1187" s="80" t="s">
        <v>315</v>
      </c>
      <c r="C1187" s="154">
        <v>0</v>
      </c>
      <c r="D1187" s="27"/>
    </row>
    <row r="1188" spans="1:4" ht="15" customHeight="1" x14ac:dyDescent="0.3">
      <c r="A1188" s="27"/>
      <c r="B1188" s="80" t="s">
        <v>316</v>
      </c>
      <c r="C1188" s="154">
        <v>0</v>
      </c>
      <c r="D1188" s="27"/>
    </row>
    <row r="1189" spans="1:4" ht="15" customHeight="1" x14ac:dyDescent="0.3">
      <c r="A1189" s="27"/>
      <c r="B1189" s="80" t="s">
        <v>317</v>
      </c>
      <c r="C1189" s="154">
        <v>0</v>
      </c>
      <c r="D1189" s="27"/>
    </row>
    <row r="1190" spans="1:4" x14ac:dyDescent="0.3">
      <c r="A1190" s="27"/>
      <c r="B1190" s="80" t="s">
        <v>318</v>
      </c>
      <c r="C1190" s="154">
        <v>0</v>
      </c>
      <c r="D1190" s="27"/>
    </row>
    <row r="1191" spans="1:4" x14ac:dyDescent="0.3">
      <c r="A1191" s="27"/>
      <c r="B1191" s="155" t="s">
        <v>319</v>
      </c>
      <c r="C1191" s="154">
        <v>0</v>
      </c>
      <c r="D1191" s="27"/>
    </row>
    <row r="1192" spans="1:4" x14ac:dyDescent="0.3">
      <c r="A1192" s="27"/>
      <c r="B1192" s="80" t="s">
        <v>320</v>
      </c>
      <c r="C1192" s="83">
        <v>0</v>
      </c>
      <c r="D1192" s="27"/>
    </row>
    <row r="1193" spans="1:4" x14ac:dyDescent="0.3">
      <c r="A1193" s="27"/>
      <c r="B1193" s="80" t="s">
        <v>321</v>
      </c>
      <c r="C1193" s="83">
        <v>0</v>
      </c>
      <c r="D1193" s="27"/>
    </row>
    <row r="1194" spans="1:4" x14ac:dyDescent="0.3">
      <c r="A1194" s="27"/>
      <c r="B1194" s="80" t="s">
        <v>322</v>
      </c>
      <c r="C1194" s="83">
        <v>0</v>
      </c>
      <c r="D1194" s="27"/>
    </row>
    <row r="1195" spans="1:4" x14ac:dyDescent="0.3">
      <c r="A1195" s="27"/>
      <c r="B1195" s="155" t="s">
        <v>323</v>
      </c>
      <c r="C1195" s="79"/>
      <c r="D1195" s="27"/>
    </row>
    <row r="1196" spans="1:4" x14ac:dyDescent="0.3">
      <c r="A1196" s="27"/>
      <c r="B1196" s="80" t="s">
        <v>324</v>
      </c>
      <c r="C1196" s="83">
        <v>-7560854.0899999999</v>
      </c>
      <c r="D1196" s="27"/>
    </row>
    <row r="1197" spans="1:4" x14ac:dyDescent="0.3">
      <c r="A1197" s="27"/>
      <c r="B1197" s="80" t="s">
        <v>325</v>
      </c>
      <c r="C1197" s="83">
        <v>-10251236.15</v>
      </c>
      <c r="D1197" s="27"/>
    </row>
    <row r="1198" spans="1:4" x14ac:dyDescent="0.3">
      <c r="A1198" s="27"/>
      <c r="B1198" s="126"/>
      <c r="C1198" s="156"/>
      <c r="D1198" s="27"/>
    </row>
    <row r="1199" spans="1:4" ht="15" thickBot="1" x14ac:dyDescent="0.35">
      <c r="A1199" s="27"/>
      <c r="B1199" s="157" t="s">
        <v>160</v>
      </c>
      <c r="C1199" s="158">
        <f>SUM(C1184:C1198)</f>
        <v>-17812090.240000002</v>
      </c>
      <c r="D1199" s="27"/>
    </row>
    <row r="1200" spans="1:4" x14ac:dyDescent="0.3">
      <c r="A1200" s="27"/>
      <c r="B1200" s="95"/>
      <c r="C1200" s="95"/>
      <c r="D1200" s="27"/>
    </row>
    <row r="1201" spans="1:4" x14ac:dyDescent="0.3">
      <c r="A1201" s="27"/>
      <c r="B1201" s="94" t="s">
        <v>326</v>
      </c>
      <c r="D1201" s="27"/>
    </row>
    <row r="1202" spans="1:4" ht="66" customHeight="1" x14ac:dyDescent="0.3">
      <c r="A1202" s="27"/>
      <c r="B1202" s="205" t="s">
        <v>327</v>
      </c>
      <c r="C1202" s="205"/>
      <c r="D1202" s="27"/>
    </row>
    <row r="1203" spans="1:4" ht="30" customHeight="1" x14ac:dyDescent="0.3">
      <c r="A1203" s="187" t="s">
        <v>121</v>
      </c>
      <c r="B1203" s="188"/>
      <c r="C1203" s="188"/>
      <c r="D1203" s="188"/>
    </row>
    <row r="1204" spans="1:4" x14ac:dyDescent="0.3">
      <c r="A1204" s="2"/>
      <c r="B1204" s="2"/>
      <c r="C1204" s="19"/>
      <c r="D1204" s="19"/>
    </row>
    <row r="1205" spans="1:4" x14ac:dyDescent="0.3">
      <c r="A1205" s="2"/>
      <c r="B1205" s="2"/>
      <c r="C1205" s="19"/>
      <c r="D1205" s="19"/>
    </row>
    <row r="1206" spans="1:4" x14ac:dyDescent="0.3">
      <c r="A1206" s="2"/>
      <c r="B1206" s="2"/>
      <c r="C1206" s="19"/>
      <c r="D1206" s="19"/>
    </row>
    <row r="1207" spans="1:4" x14ac:dyDescent="0.3">
      <c r="A1207" s="2"/>
      <c r="B1207" s="2"/>
      <c r="C1207" s="19"/>
      <c r="D1207" s="19"/>
    </row>
    <row r="1208" spans="1:4" x14ac:dyDescent="0.3">
      <c r="A1208" s="2"/>
      <c r="B1208" s="2"/>
      <c r="C1208" s="19"/>
      <c r="D1208" s="2"/>
    </row>
    <row r="1209" spans="1:4" x14ac:dyDescent="0.3">
      <c r="A1209" s="2"/>
      <c r="B1209" s="2"/>
      <c r="C1209" s="19"/>
      <c r="D1209" s="19"/>
    </row>
    <row r="1210" spans="1:4" x14ac:dyDescent="0.3">
      <c r="A1210" s="2"/>
      <c r="B1210" s="2"/>
      <c r="C1210" s="19"/>
      <c r="D1210" s="19"/>
    </row>
    <row r="1211" spans="1:4" x14ac:dyDescent="0.3">
      <c r="A1211" s="2"/>
      <c r="B1211" s="2"/>
      <c r="C1211" s="19"/>
      <c r="D1211" s="19"/>
    </row>
    <row r="1212" spans="1:4" x14ac:dyDescent="0.3">
      <c r="A1212" s="2"/>
      <c r="B1212" s="2"/>
      <c r="C1212" s="19"/>
      <c r="D1212" s="19"/>
    </row>
    <row r="1213" spans="1:4" x14ac:dyDescent="0.3">
      <c r="A1213" s="2"/>
      <c r="B1213" s="2"/>
      <c r="C1213" s="19"/>
      <c r="D1213" s="19"/>
    </row>
    <row r="1214" spans="1:4" x14ac:dyDescent="0.3">
      <c r="A1214" s="2"/>
      <c r="B1214" s="2"/>
      <c r="C1214" s="19"/>
      <c r="D1214" s="19"/>
    </row>
    <row r="1215" spans="1:4" x14ac:dyDescent="0.3">
      <c r="A1215" s="2"/>
      <c r="B1215" s="2"/>
      <c r="C1215" s="19"/>
      <c r="D1215" s="19"/>
    </row>
    <row r="1216" spans="1:4" x14ac:dyDescent="0.3">
      <c r="C1216" s="11"/>
      <c r="D1216" s="11"/>
    </row>
    <row r="1217" spans="1:4" x14ac:dyDescent="0.3">
      <c r="C1217" s="11"/>
      <c r="D1217" s="11"/>
    </row>
    <row r="1218" spans="1:4" x14ac:dyDescent="0.3">
      <c r="A1218" s="27"/>
      <c r="B1218" s="27"/>
      <c r="C1218" s="27"/>
      <c r="D1218" s="27"/>
    </row>
    <row r="1219" spans="1:4" ht="45.75" customHeight="1" thickBot="1" x14ac:dyDescent="0.35">
      <c r="A1219" s="225" t="s">
        <v>146</v>
      </c>
      <c r="B1219" s="225"/>
      <c r="C1219" s="225"/>
      <c r="D1219" s="225"/>
    </row>
    <row r="1220" spans="1:4" x14ac:dyDescent="0.3">
      <c r="A1220" s="26"/>
      <c r="B1220" s="201" t="s">
        <v>149</v>
      </c>
      <c r="C1220" s="202"/>
    </row>
    <row r="1221" spans="1:4" ht="15" thickBot="1" x14ac:dyDescent="0.35">
      <c r="A1221" s="26"/>
      <c r="B1221" s="206" t="s">
        <v>310</v>
      </c>
      <c r="C1221" s="207"/>
    </row>
    <row r="1222" spans="1:4" ht="15" thickBot="1" x14ac:dyDescent="0.35">
      <c r="A1222" s="26"/>
      <c r="B1222" s="106" t="s">
        <v>110</v>
      </c>
      <c r="C1222" s="57" t="s">
        <v>150</v>
      </c>
    </row>
    <row r="1223" spans="1:4" x14ac:dyDescent="0.3">
      <c r="A1223" s="26"/>
      <c r="B1223" s="151"/>
      <c r="C1223" s="152"/>
    </row>
    <row r="1224" spans="1:4" x14ac:dyDescent="0.3">
      <c r="A1224" s="26"/>
      <c r="B1224" s="155" t="s">
        <v>311</v>
      </c>
      <c r="C1224" s="154"/>
    </row>
    <row r="1225" spans="1:4" x14ac:dyDescent="0.3">
      <c r="A1225" s="26"/>
      <c r="B1225" s="155" t="s">
        <v>312</v>
      </c>
      <c r="C1225" s="154">
        <v>0</v>
      </c>
    </row>
    <row r="1226" spans="1:4" x14ac:dyDescent="0.3">
      <c r="A1226" s="26"/>
      <c r="B1226" s="155" t="s">
        <v>313</v>
      </c>
      <c r="C1226" s="154">
        <v>0</v>
      </c>
    </row>
    <row r="1227" spans="1:4" x14ac:dyDescent="0.3">
      <c r="A1227" s="26"/>
      <c r="B1227" s="155" t="s">
        <v>314</v>
      </c>
      <c r="C1227" s="154">
        <v>0</v>
      </c>
    </row>
    <row r="1228" spans="1:4" x14ac:dyDescent="0.3">
      <c r="A1228" s="26"/>
      <c r="B1228" s="80" t="s">
        <v>315</v>
      </c>
      <c r="C1228" s="154">
        <v>0</v>
      </c>
    </row>
    <row r="1229" spans="1:4" x14ac:dyDescent="0.3">
      <c r="A1229" s="26"/>
      <c r="B1229" s="80" t="s">
        <v>316</v>
      </c>
      <c r="C1229" s="154">
        <v>0</v>
      </c>
    </row>
    <row r="1230" spans="1:4" x14ac:dyDescent="0.3">
      <c r="A1230" s="26"/>
      <c r="B1230" s="80" t="s">
        <v>317</v>
      </c>
      <c r="C1230" s="154">
        <v>0</v>
      </c>
    </row>
    <row r="1231" spans="1:4" x14ac:dyDescent="0.3">
      <c r="A1231" s="26"/>
      <c r="B1231" s="80" t="s">
        <v>318</v>
      </c>
      <c r="C1231" s="154">
        <v>0</v>
      </c>
    </row>
    <row r="1232" spans="1:4" x14ac:dyDescent="0.3">
      <c r="A1232" s="26"/>
      <c r="B1232" s="155" t="s">
        <v>319</v>
      </c>
      <c r="C1232" s="154">
        <v>0</v>
      </c>
    </row>
    <row r="1233" spans="1:4" x14ac:dyDescent="0.3">
      <c r="A1233" s="26"/>
      <c r="B1233" s="80" t="s">
        <v>320</v>
      </c>
      <c r="C1233" s="83">
        <v>0</v>
      </c>
    </row>
    <row r="1234" spans="1:4" x14ac:dyDescent="0.3">
      <c r="A1234" s="26"/>
      <c r="B1234" s="80" t="s">
        <v>321</v>
      </c>
      <c r="C1234" s="83">
        <v>0</v>
      </c>
    </row>
    <row r="1235" spans="1:4" x14ac:dyDescent="0.3">
      <c r="A1235" s="26"/>
      <c r="B1235" s="80" t="s">
        <v>322</v>
      </c>
      <c r="C1235" s="83">
        <v>0</v>
      </c>
    </row>
    <row r="1236" spans="1:4" x14ac:dyDescent="0.3">
      <c r="A1236" s="26"/>
      <c r="B1236" s="155" t="s">
        <v>323</v>
      </c>
      <c r="C1236" s="79"/>
    </row>
    <row r="1237" spans="1:4" x14ac:dyDescent="0.3">
      <c r="A1237" s="26"/>
      <c r="B1237" s="80" t="s">
        <v>324</v>
      </c>
      <c r="C1237" s="83">
        <v>-7560854.0899999999</v>
      </c>
    </row>
    <row r="1238" spans="1:4" x14ac:dyDescent="0.3">
      <c r="A1238" s="26"/>
      <c r="B1238" s="80" t="s">
        <v>325</v>
      </c>
      <c r="C1238" s="83">
        <v>-10251236.15</v>
      </c>
    </row>
    <row r="1239" spans="1:4" x14ac:dyDescent="0.3">
      <c r="A1239" s="26"/>
      <c r="B1239" s="126"/>
      <c r="C1239" s="156"/>
    </row>
    <row r="1240" spans="1:4" ht="15" thickBot="1" x14ac:dyDescent="0.35">
      <c r="A1240" s="26"/>
      <c r="B1240" s="157" t="s">
        <v>160</v>
      </c>
      <c r="C1240" s="158">
        <f>SUM(C1225:C1239)</f>
        <v>-17812090.240000002</v>
      </c>
    </row>
    <row r="1241" spans="1:4" x14ac:dyDescent="0.3">
      <c r="A1241" s="26"/>
    </row>
    <row r="1242" spans="1:4" x14ac:dyDescent="0.3">
      <c r="A1242" s="26"/>
    </row>
    <row r="1243" spans="1:4" x14ac:dyDescent="0.3">
      <c r="A1243" s="26"/>
    </row>
    <row r="1244" spans="1:4" ht="30" customHeight="1" x14ac:dyDescent="0.3">
      <c r="A1244" s="187" t="s">
        <v>121</v>
      </c>
      <c r="B1244" s="188"/>
      <c r="C1244" s="188"/>
      <c r="D1244" s="188"/>
    </row>
    <row r="1245" spans="1:4" x14ac:dyDescent="0.3">
      <c r="A1245" s="2"/>
      <c r="B1245" s="2"/>
      <c r="C1245" s="19"/>
      <c r="D1245" s="19"/>
    </row>
    <row r="1246" spans="1:4" x14ac:dyDescent="0.3">
      <c r="A1246" s="2"/>
      <c r="B1246" s="2"/>
      <c r="C1246" s="19"/>
      <c r="D1246" s="19"/>
    </row>
    <row r="1247" spans="1:4" x14ac:dyDescent="0.3">
      <c r="A1247" s="2"/>
      <c r="B1247" s="2"/>
      <c r="C1247" s="19"/>
      <c r="D1247" s="19"/>
    </row>
    <row r="1248" spans="1:4" x14ac:dyDescent="0.3">
      <c r="A1248" s="2"/>
      <c r="B1248" s="2"/>
      <c r="C1248" s="19"/>
      <c r="D1248" s="19"/>
    </row>
    <row r="1249" spans="1:4" x14ac:dyDescent="0.3">
      <c r="A1249" s="2"/>
      <c r="B1249" s="2"/>
      <c r="C1249" s="19"/>
      <c r="D1249" s="2"/>
    </row>
    <row r="1250" spans="1:4" x14ac:dyDescent="0.3">
      <c r="A1250" s="2"/>
      <c r="B1250" s="2"/>
      <c r="C1250" s="19"/>
      <c r="D1250" s="19"/>
    </row>
    <row r="1251" spans="1:4" x14ac:dyDescent="0.3">
      <c r="A1251" s="2"/>
      <c r="B1251" s="2"/>
      <c r="C1251" s="19"/>
      <c r="D1251" s="19"/>
    </row>
    <row r="1252" spans="1:4" x14ac:dyDescent="0.3">
      <c r="A1252" s="2"/>
      <c r="B1252" s="2"/>
      <c r="C1252" s="19"/>
      <c r="D1252" s="19"/>
    </row>
    <row r="1253" spans="1:4" x14ac:dyDescent="0.3">
      <c r="A1253" s="2"/>
      <c r="B1253" s="2"/>
      <c r="C1253" s="19"/>
      <c r="D1253" s="19"/>
    </row>
    <row r="1254" spans="1:4" x14ac:dyDescent="0.3">
      <c r="A1254" s="2"/>
      <c r="B1254" s="2"/>
      <c r="C1254" s="19"/>
      <c r="D1254" s="19"/>
    </row>
    <row r="1255" spans="1:4" x14ac:dyDescent="0.3">
      <c r="A1255" s="2"/>
      <c r="B1255" s="2"/>
      <c r="C1255" s="19"/>
      <c r="D1255" s="19"/>
    </row>
    <row r="1256" spans="1:4" x14ac:dyDescent="0.3">
      <c r="A1256" s="2"/>
      <c r="B1256" s="2"/>
      <c r="C1256" s="19"/>
      <c r="D1256" s="19"/>
    </row>
    <row r="1257" spans="1:4" x14ac:dyDescent="0.3">
      <c r="C1257" s="11"/>
      <c r="D1257" s="11"/>
    </row>
    <row r="1258" spans="1:4" x14ac:dyDescent="0.3">
      <c r="C1258" s="11"/>
      <c r="D1258" s="11"/>
    </row>
    <row r="1259" spans="1:4" x14ac:dyDescent="0.3">
      <c r="A1259" s="26"/>
    </row>
    <row r="1260" spans="1:4" x14ac:dyDescent="0.3">
      <c r="A1260" s="228" t="s">
        <v>98</v>
      </c>
      <c r="B1260" s="228"/>
      <c r="C1260" s="228"/>
      <c r="D1260" s="228"/>
    </row>
    <row r="1261" spans="1:4" x14ac:dyDescent="0.3">
      <c r="A1261" s="26"/>
    </row>
    <row r="1262" spans="1:4" x14ac:dyDescent="0.3">
      <c r="A1262" s="225" t="s">
        <v>89</v>
      </c>
      <c r="B1262" s="225"/>
      <c r="C1262" s="225"/>
      <c r="D1262" s="225"/>
    </row>
    <row r="1263" spans="1:4" ht="61.5" customHeight="1" x14ac:dyDescent="0.3">
      <c r="A1263" s="225" t="s">
        <v>123</v>
      </c>
      <c r="B1263" s="225"/>
      <c r="C1263" s="225"/>
      <c r="D1263" s="225"/>
    </row>
    <row r="1264" spans="1:4" x14ac:dyDescent="0.3">
      <c r="A1264" s="26"/>
    </row>
    <row r="1265" spans="1:4" ht="24" x14ac:dyDescent="0.3">
      <c r="B1265" s="159" t="s">
        <v>110</v>
      </c>
      <c r="C1265" s="160" t="s">
        <v>127</v>
      </c>
      <c r="D1265" s="160" t="s">
        <v>128</v>
      </c>
    </row>
    <row r="1266" spans="1:4" x14ac:dyDescent="0.3">
      <c r="B1266" s="43" t="s">
        <v>8</v>
      </c>
      <c r="C1266" s="44">
        <v>83955.45</v>
      </c>
      <c r="D1266" s="44">
        <v>108286.76000000001</v>
      </c>
    </row>
    <row r="1267" spans="1:4" x14ac:dyDescent="0.3">
      <c r="B1267" s="43" t="s">
        <v>104</v>
      </c>
      <c r="C1267" s="44">
        <v>-162308.09</v>
      </c>
      <c r="D1267" s="44">
        <v>-379142.94</v>
      </c>
    </row>
    <row r="1268" spans="1:4" x14ac:dyDescent="0.3">
      <c r="B1268" s="43" t="s">
        <v>105</v>
      </c>
      <c r="C1268" s="44">
        <v>0</v>
      </c>
      <c r="D1268" s="44">
        <v>0</v>
      </c>
    </row>
    <row r="1269" spans="1:4" x14ac:dyDescent="0.3">
      <c r="B1269" s="43" t="s">
        <v>106</v>
      </c>
      <c r="C1269" s="44">
        <v>-13362.77</v>
      </c>
      <c r="D1269" s="44">
        <v>-13362.77</v>
      </c>
    </row>
    <row r="1270" spans="1:4" x14ac:dyDescent="0.3">
      <c r="B1270" s="43" t="s">
        <v>107</v>
      </c>
      <c r="C1270" s="44">
        <v>0</v>
      </c>
      <c r="D1270" s="44">
        <v>0</v>
      </c>
    </row>
    <row r="1271" spans="1:4" ht="22.8" x14ac:dyDescent="0.3">
      <c r="B1271" s="45" t="s">
        <v>108</v>
      </c>
      <c r="C1271" s="46">
        <v>0</v>
      </c>
      <c r="D1271" s="46">
        <v>0</v>
      </c>
    </row>
    <row r="1272" spans="1:4" x14ac:dyDescent="0.3">
      <c r="B1272" s="43" t="s">
        <v>109</v>
      </c>
      <c r="C1272" s="44">
        <v>0</v>
      </c>
      <c r="D1272" s="44">
        <v>0</v>
      </c>
    </row>
    <row r="1273" spans="1:4" x14ac:dyDescent="0.3">
      <c r="B1273" s="47" t="s">
        <v>0</v>
      </c>
      <c r="C1273" s="48">
        <v>-91715.41</v>
      </c>
      <c r="D1273" s="48">
        <v>-284218.95</v>
      </c>
    </row>
    <row r="1274" spans="1:4" ht="30" customHeight="1" x14ac:dyDescent="0.3">
      <c r="A1274" s="187" t="s">
        <v>121</v>
      </c>
      <c r="B1274" s="188"/>
      <c r="C1274" s="188"/>
      <c r="D1274" s="188"/>
    </row>
    <row r="1275" spans="1:4" x14ac:dyDescent="0.3">
      <c r="A1275" s="2"/>
      <c r="B1275" s="2"/>
      <c r="C1275" s="19"/>
      <c r="D1275" s="19"/>
    </row>
    <row r="1276" spans="1:4" x14ac:dyDescent="0.3">
      <c r="A1276" s="2"/>
      <c r="B1276" s="2"/>
      <c r="C1276" s="19"/>
      <c r="D1276" s="19"/>
    </row>
    <row r="1277" spans="1:4" x14ac:dyDescent="0.3">
      <c r="A1277" s="2"/>
      <c r="B1277" s="2"/>
      <c r="C1277" s="19"/>
      <c r="D1277" s="19"/>
    </row>
    <row r="1278" spans="1:4" x14ac:dyDescent="0.3">
      <c r="A1278" s="2"/>
      <c r="B1278" s="2"/>
      <c r="C1278" s="19"/>
      <c r="D1278" s="19"/>
    </row>
    <row r="1279" spans="1:4" x14ac:dyDescent="0.3">
      <c r="A1279" s="2"/>
      <c r="B1279" s="2"/>
      <c r="C1279" s="19"/>
      <c r="D1279" s="2"/>
    </row>
    <row r="1280" spans="1:4" x14ac:dyDescent="0.3">
      <c r="A1280" s="2"/>
      <c r="B1280" s="2"/>
      <c r="C1280" s="19"/>
      <c r="D1280" s="19"/>
    </row>
    <row r="1281" spans="1:4" x14ac:dyDescent="0.3">
      <c r="A1281" s="2"/>
      <c r="B1281" s="2"/>
      <c r="C1281" s="19"/>
      <c r="D1281" s="19"/>
    </row>
    <row r="1282" spans="1:4" x14ac:dyDescent="0.3">
      <c r="A1282" s="2"/>
      <c r="B1282" s="2"/>
      <c r="C1282" s="19"/>
      <c r="D1282" s="19"/>
    </row>
    <row r="1283" spans="1:4" x14ac:dyDescent="0.3">
      <c r="A1283" s="2"/>
      <c r="B1283" s="2"/>
      <c r="C1283" s="19"/>
      <c r="D1283" s="19"/>
    </row>
    <row r="1284" spans="1:4" x14ac:dyDescent="0.3">
      <c r="A1284" s="2"/>
      <c r="B1284" s="2"/>
      <c r="C1284" s="19"/>
      <c r="D1284" s="19"/>
    </row>
    <row r="1285" spans="1:4" x14ac:dyDescent="0.3">
      <c r="A1285" s="2"/>
      <c r="B1285" s="2"/>
      <c r="C1285" s="19"/>
      <c r="D1285" s="19"/>
    </row>
    <row r="1286" spans="1:4" x14ac:dyDescent="0.3">
      <c r="A1286" s="2"/>
      <c r="B1286" s="2"/>
      <c r="C1286" s="19"/>
      <c r="D1286" s="19"/>
    </row>
    <row r="1287" spans="1:4" x14ac:dyDescent="0.3">
      <c r="C1287" s="11"/>
      <c r="D1287" s="11"/>
    </row>
    <row r="1288" spans="1:4" x14ac:dyDescent="0.3">
      <c r="C1288" s="11"/>
      <c r="D1288" s="11"/>
    </row>
    <row r="1289" spans="1:4" x14ac:dyDescent="0.3">
      <c r="A1289" s="42"/>
      <c r="B1289" s="42"/>
      <c r="C1289" s="49"/>
      <c r="D1289" s="49"/>
    </row>
    <row r="1290" spans="1:4" ht="51.75" customHeight="1" x14ac:dyDescent="0.3">
      <c r="A1290" s="225" t="s">
        <v>124</v>
      </c>
      <c r="B1290" s="225"/>
      <c r="C1290" s="225"/>
      <c r="D1290" s="225"/>
    </row>
    <row r="1291" spans="1:4" x14ac:dyDescent="0.3">
      <c r="A1291" s="26"/>
    </row>
    <row r="1292" spans="1:4" ht="24" x14ac:dyDescent="0.3">
      <c r="B1292" s="159" t="s">
        <v>110</v>
      </c>
      <c r="C1292" s="160" t="s">
        <v>130</v>
      </c>
      <c r="D1292" s="160" t="s">
        <v>122</v>
      </c>
    </row>
    <row r="1293" spans="1:4" x14ac:dyDescent="0.3">
      <c r="B1293" s="43" t="s">
        <v>8</v>
      </c>
      <c r="C1293" s="44">
        <v>83955.45</v>
      </c>
      <c r="D1293" s="44">
        <v>108286.76000000001</v>
      </c>
    </row>
    <row r="1294" spans="1:4" x14ac:dyDescent="0.3">
      <c r="B1294" s="43" t="s">
        <v>104</v>
      </c>
      <c r="C1294" s="44">
        <v>-162308.09</v>
      </c>
      <c r="D1294" s="44">
        <v>-379142.94</v>
      </c>
    </row>
    <row r="1295" spans="1:4" x14ac:dyDescent="0.3">
      <c r="B1295" s="43" t="s">
        <v>105</v>
      </c>
      <c r="C1295" s="44">
        <v>0</v>
      </c>
      <c r="D1295" s="44">
        <v>0</v>
      </c>
    </row>
    <row r="1296" spans="1:4" x14ac:dyDescent="0.3">
      <c r="B1296" s="43" t="s">
        <v>106</v>
      </c>
      <c r="C1296" s="44">
        <v>-13362.77</v>
      </c>
      <c r="D1296" s="44">
        <v>-13362.77</v>
      </c>
    </row>
    <row r="1297" spans="1:4" x14ac:dyDescent="0.3">
      <c r="B1297" s="43" t="s">
        <v>107</v>
      </c>
      <c r="C1297" s="44">
        <v>0</v>
      </c>
      <c r="D1297" s="44">
        <v>0</v>
      </c>
    </row>
    <row r="1298" spans="1:4" ht="22.8" x14ac:dyDescent="0.3">
      <c r="B1298" s="45" t="s">
        <v>108</v>
      </c>
      <c r="C1298" s="46">
        <v>0</v>
      </c>
      <c r="D1298" s="46">
        <v>0</v>
      </c>
    </row>
    <row r="1299" spans="1:4" x14ac:dyDescent="0.3">
      <c r="B1299" s="43" t="s">
        <v>109</v>
      </c>
      <c r="C1299" s="44">
        <v>0</v>
      </c>
      <c r="D1299" s="44">
        <v>0</v>
      </c>
    </row>
    <row r="1300" spans="1:4" x14ac:dyDescent="0.3">
      <c r="B1300" s="47" t="s">
        <v>0</v>
      </c>
      <c r="C1300" s="48">
        <v>-91715.41</v>
      </c>
      <c r="D1300" s="48">
        <v>-284218.95</v>
      </c>
    </row>
    <row r="1301" spans="1:4" x14ac:dyDescent="0.3">
      <c r="A1301" s="42"/>
      <c r="B1301" s="42"/>
      <c r="C1301" s="49"/>
      <c r="D1301" s="49"/>
    </row>
    <row r="1302" spans="1:4" ht="30" customHeight="1" x14ac:dyDescent="0.3">
      <c r="A1302" s="187" t="s">
        <v>121</v>
      </c>
      <c r="B1302" s="188"/>
      <c r="C1302" s="188"/>
      <c r="D1302" s="188"/>
    </row>
    <row r="1303" spans="1:4" x14ac:dyDescent="0.3">
      <c r="A1303" s="2"/>
      <c r="B1303" s="2"/>
      <c r="C1303" s="19"/>
      <c r="D1303" s="19"/>
    </row>
    <row r="1304" spans="1:4" x14ac:dyDescent="0.3">
      <c r="A1304" s="2"/>
      <c r="B1304" s="2"/>
      <c r="C1304" s="19"/>
      <c r="D1304" s="19"/>
    </row>
    <row r="1305" spans="1:4" x14ac:dyDescent="0.3">
      <c r="A1305" s="2"/>
      <c r="B1305" s="2"/>
      <c r="C1305" s="19"/>
      <c r="D1305" s="19"/>
    </row>
    <row r="1306" spans="1:4" x14ac:dyDescent="0.3">
      <c r="A1306" s="2"/>
      <c r="B1306" s="2"/>
      <c r="C1306" s="19"/>
      <c r="D1306" s="19"/>
    </row>
    <row r="1307" spans="1:4" x14ac:dyDescent="0.3">
      <c r="A1307" s="2"/>
      <c r="B1307" s="2"/>
      <c r="C1307" s="19"/>
      <c r="D1307" s="2"/>
    </row>
    <row r="1308" spans="1:4" x14ac:dyDescent="0.3">
      <c r="A1308" s="2"/>
      <c r="B1308" s="2"/>
      <c r="C1308" s="19"/>
      <c r="D1308" s="19"/>
    </row>
    <row r="1309" spans="1:4" x14ac:dyDescent="0.3">
      <c r="A1309" s="2"/>
      <c r="B1309" s="2"/>
      <c r="C1309" s="19"/>
      <c r="D1309" s="19"/>
    </row>
    <row r="1310" spans="1:4" x14ac:dyDescent="0.3">
      <c r="A1310" s="2"/>
      <c r="B1310" s="2"/>
      <c r="C1310" s="19"/>
      <c r="D1310" s="19"/>
    </row>
    <row r="1311" spans="1:4" x14ac:dyDescent="0.3">
      <c r="A1311" s="2"/>
      <c r="B1311" s="2"/>
      <c r="C1311" s="19"/>
      <c r="D1311" s="19"/>
    </row>
    <row r="1312" spans="1:4" x14ac:dyDescent="0.3">
      <c r="A1312" s="2"/>
      <c r="B1312" s="2"/>
      <c r="C1312" s="19"/>
      <c r="D1312" s="19"/>
    </row>
    <row r="1313" spans="1:5" x14ac:dyDescent="0.3">
      <c r="A1313" s="2"/>
      <c r="B1313" s="2"/>
      <c r="C1313" s="19"/>
      <c r="D1313" s="19"/>
    </row>
    <row r="1314" spans="1:5" x14ac:dyDescent="0.3">
      <c r="A1314" s="2"/>
      <c r="B1314" s="2"/>
      <c r="C1314" s="19"/>
      <c r="D1314" s="19"/>
    </row>
    <row r="1315" spans="1:5" x14ac:dyDescent="0.3">
      <c r="C1315" s="11"/>
      <c r="D1315" s="11"/>
    </row>
    <row r="1316" spans="1:5" x14ac:dyDescent="0.3">
      <c r="C1316" s="11"/>
      <c r="D1316" s="11"/>
    </row>
    <row r="1317" spans="1:5" x14ac:dyDescent="0.3">
      <c r="A1317" s="42"/>
      <c r="B1317" s="42"/>
      <c r="C1317" s="49"/>
      <c r="D1317" s="49"/>
    </row>
    <row r="1318" spans="1:5" ht="45" customHeight="1" x14ac:dyDescent="0.3">
      <c r="A1318" s="225" t="s">
        <v>111</v>
      </c>
      <c r="B1318" s="225"/>
      <c r="C1318" s="225"/>
      <c r="D1318" s="225"/>
    </row>
    <row r="1319" spans="1:5" x14ac:dyDescent="0.3">
      <c r="A1319" s="26"/>
    </row>
    <row r="1320" spans="1:5" ht="24" x14ac:dyDescent="0.3">
      <c r="B1320" s="161" t="s">
        <v>110</v>
      </c>
      <c r="C1320" s="161" t="s">
        <v>130</v>
      </c>
      <c r="D1320" s="160" t="s">
        <v>127</v>
      </c>
      <c r="E1320" s="160" t="s">
        <v>122</v>
      </c>
    </row>
    <row r="1321" spans="1:5" ht="14.4" customHeight="1" x14ac:dyDescent="0.3">
      <c r="B1321" s="50" t="s">
        <v>112</v>
      </c>
      <c r="C1321" s="172">
        <v>21654222.07</v>
      </c>
      <c r="D1321" s="172">
        <v>21654222.07</v>
      </c>
      <c r="E1321" s="172">
        <v>24078808.059999999</v>
      </c>
    </row>
    <row r="1322" spans="1:5" ht="25.95" customHeight="1" x14ac:dyDescent="0.3">
      <c r="B1322" s="50" t="s">
        <v>113</v>
      </c>
      <c r="C1322" s="172">
        <v>0</v>
      </c>
      <c r="D1322" s="172">
        <v>0</v>
      </c>
      <c r="E1322" s="172">
        <v>0</v>
      </c>
    </row>
    <row r="1323" spans="1:5" ht="14.4" customHeight="1" x14ac:dyDescent="0.3">
      <c r="B1323" s="51" t="s">
        <v>90</v>
      </c>
      <c r="C1323" s="173">
        <v>-4363059.0599999996</v>
      </c>
      <c r="D1323" s="173">
        <v>-4363059.0599999996</v>
      </c>
      <c r="E1323" s="173">
        <v>-4363059.0599999996</v>
      </c>
    </row>
    <row r="1324" spans="1:5" ht="14.4" customHeight="1" x14ac:dyDescent="0.3">
      <c r="B1324" s="51" t="s">
        <v>114</v>
      </c>
      <c r="C1324" s="173">
        <v>0</v>
      </c>
      <c r="D1324" s="173">
        <v>0</v>
      </c>
      <c r="E1324" s="173">
        <v>0</v>
      </c>
    </row>
    <row r="1325" spans="1:5" ht="14.4" customHeight="1" x14ac:dyDescent="0.3">
      <c r="B1325" s="51" t="s">
        <v>91</v>
      </c>
      <c r="C1325" s="173">
        <v>1784993.62</v>
      </c>
      <c r="D1325" s="173">
        <v>1784993.62</v>
      </c>
      <c r="E1325" s="173">
        <v>3902060.62</v>
      </c>
    </row>
    <row r="1326" spans="1:5" ht="14.4" customHeight="1" x14ac:dyDescent="0.3">
      <c r="B1326" s="51" t="s">
        <v>115</v>
      </c>
      <c r="C1326" s="174" t="s">
        <v>118</v>
      </c>
      <c r="D1326" s="174" t="s">
        <v>118</v>
      </c>
      <c r="E1326" s="174" t="s">
        <v>118</v>
      </c>
    </row>
    <row r="1327" spans="1:5" ht="22.8" x14ac:dyDescent="0.3">
      <c r="B1327" s="51" t="s">
        <v>116</v>
      </c>
      <c r="C1327" s="174" t="s">
        <v>118</v>
      </c>
      <c r="D1327" s="174" t="s">
        <v>118</v>
      </c>
      <c r="E1327" s="174" t="s">
        <v>118</v>
      </c>
    </row>
    <row r="1328" spans="1:5" ht="14.4" customHeight="1" x14ac:dyDescent="0.3">
      <c r="B1328" s="51" t="s">
        <v>92</v>
      </c>
      <c r="C1328" s="174" t="s">
        <v>118</v>
      </c>
      <c r="D1328" s="174" t="s">
        <v>118</v>
      </c>
      <c r="E1328" s="174" t="s">
        <v>118</v>
      </c>
    </row>
    <row r="1329" spans="1:5" ht="22.5" customHeight="1" x14ac:dyDescent="0.3">
      <c r="B1329" s="50" t="s">
        <v>117</v>
      </c>
      <c r="C1329" s="172">
        <v>25084651.02</v>
      </c>
      <c r="D1329" s="172">
        <v>242956.09</v>
      </c>
      <c r="E1329" s="172">
        <v>21183981.23</v>
      </c>
    </row>
    <row r="1330" spans="1:5" x14ac:dyDescent="0.3">
      <c r="A1330" s="26"/>
    </row>
    <row r="1331" spans="1:5" ht="43.2" customHeight="1" x14ac:dyDescent="0.3">
      <c r="A1331" s="226" t="s">
        <v>119</v>
      </c>
      <c r="B1331" s="226"/>
      <c r="C1331" s="226"/>
      <c r="D1331" s="226"/>
    </row>
    <row r="1332" spans="1:5" x14ac:dyDescent="0.3">
      <c r="A1332" s="26"/>
      <c r="B1332" s="26"/>
      <c r="C1332" s="26"/>
      <c r="D1332" s="26"/>
    </row>
    <row r="1333" spans="1:5" ht="30" customHeight="1" x14ac:dyDescent="0.3">
      <c r="A1333" s="187" t="s">
        <v>121</v>
      </c>
      <c r="B1333" s="188"/>
      <c r="C1333" s="188"/>
      <c r="D1333" s="188"/>
    </row>
    <row r="1334" spans="1:5" x14ac:dyDescent="0.3">
      <c r="A1334" s="2"/>
      <c r="B1334" s="2"/>
      <c r="C1334" s="19"/>
      <c r="D1334" s="19"/>
    </row>
    <row r="1335" spans="1:5" x14ac:dyDescent="0.3">
      <c r="A1335" s="2"/>
      <c r="B1335" s="2"/>
      <c r="C1335" s="19"/>
      <c r="D1335" s="19"/>
    </row>
    <row r="1336" spans="1:5" x14ac:dyDescent="0.3">
      <c r="A1336" s="2"/>
      <c r="B1336" s="2"/>
      <c r="C1336" s="19"/>
      <c r="D1336" s="19"/>
    </row>
    <row r="1337" spans="1:5" x14ac:dyDescent="0.3">
      <c r="A1337" s="2"/>
      <c r="B1337" s="2"/>
      <c r="C1337" s="19"/>
      <c r="D1337" s="19"/>
    </row>
    <row r="1338" spans="1:5" x14ac:dyDescent="0.3">
      <c r="A1338" s="2"/>
      <c r="B1338" s="2"/>
      <c r="C1338" s="19"/>
      <c r="D1338" s="2"/>
    </row>
    <row r="1339" spans="1:5" x14ac:dyDescent="0.3">
      <c r="A1339" s="2"/>
      <c r="B1339" s="2"/>
      <c r="C1339" s="19"/>
      <c r="D1339" s="19"/>
    </row>
    <row r="1340" spans="1:5" x14ac:dyDescent="0.3">
      <c r="A1340" s="2"/>
      <c r="B1340" s="2"/>
      <c r="C1340" s="19"/>
      <c r="D1340" s="19"/>
    </row>
    <row r="1341" spans="1:5" x14ac:dyDescent="0.3">
      <c r="A1341" s="2"/>
      <c r="B1341" s="2"/>
      <c r="C1341" s="19"/>
      <c r="D1341" s="19"/>
    </row>
    <row r="1342" spans="1:5" x14ac:dyDescent="0.3">
      <c r="A1342" s="2"/>
      <c r="B1342" s="2"/>
      <c r="C1342" s="19"/>
      <c r="D1342" s="19"/>
    </row>
    <row r="1343" spans="1:5" x14ac:dyDescent="0.3">
      <c r="A1343" s="2"/>
      <c r="B1343" s="2"/>
      <c r="C1343" s="19"/>
      <c r="D1343" s="19"/>
    </row>
    <row r="1344" spans="1:5" x14ac:dyDescent="0.3">
      <c r="A1344" s="2"/>
      <c r="B1344" s="2"/>
      <c r="C1344" s="19"/>
      <c r="D1344" s="19"/>
    </row>
    <row r="1345" spans="1:4" x14ac:dyDescent="0.3">
      <c r="A1345" s="2"/>
      <c r="B1345" s="2"/>
      <c r="C1345" s="19"/>
      <c r="D1345" s="19"/>
    </row>
    <row r="1346" spans="1:4" x14ac:dyDescent="0.3">
      <c r="C1346" s="11"/>
      <c r="D1346" s="11"/>
    </row>
    <row r="1347" spans="1:4" x14ac:dyDescent="0.3">
      <c r="C1347" s="11"/>
      <c r="D1347" s="11"/>
    </row>
    <row r="1348" spans="1:4" x14ac:dyDescent="0.3">
      <c r="A1348" s="42"/>
      <c r="B1348" s="42"/>
      <c r="C1348" s="49"/>
      <c r="D1348" s="49"/>
    </row>
    <row r="1349" spans="1:4" x14ac:dyDescent="0.3">
      <c r="A1349" s="26"/>
    </row>
    <row r="1350" spans="1:4" ht="31.95" customHeight="1" x14ac:dyDescent="0.3">
      <c r="A1350" s="227" t="s">
        <v>99</v>
      </c>
      <c r="B1350" s="227"/>
      <c r="C1350" s="227"/>
      <c r="D1350" s="227"/>
    </row>
    <row r="1351" spans="1:4" x14ac:dyDescent="0.3">
      <c r="A1351" s="26"/>
    </row>
    <row r="1352" spans="1:4" ht="50.25" customHeight="1" x14ac:dyDescent="0.3">
      <c r="A1352" s="225" t="s">
        <v>125</v>
      </c>
      <c r="B1352" s="225"/>
      <c r="C1352" s="225"/>
      <c r="D1352" s="225"/>
    </row>
    <row r="1353" spans="1:4" ht="15" thickBot="1" x14ac:dyDescent="0.35">
      <c r="A1353" s="26"/>
    </row>
    <row r="1354" spans="1:4" x14ac:dyDescent="0.3">
      <c r="A1354" s="222" t="s">
        <v>148</v>
      </c>
      <c r="B1354" s="223"/>
      <c r="C1354" s="223"/>
      <c r="D1354" s="224"/>
    </row>
    <row r="1355" spans="1:4" x14ac:dyDescent="0.3">
      <c r="A1355" s="216" t="s">
        <v>1</v>
      </c>
      <c r="B1355" s="217"/>
      <c r="C1355" s="217"/>
      <c r="D1355" s="218"/>
    </row>
    <row r="1356" spans="1:4" x14ac:dyDescent="0.3">
      <c r="A1356" s="216" t="s">
        <v>132</v>
      </c>
      <c r="B1356" s="217"/>
      <c r="C1356" s="217"/>
      <c r="D1356" s="218"/>
    </row>
    <row r="1357" spans="1:4" ht="15" thickBot="1" x14ac:dyDescent="0.35">
      <c r="A1357" s="219" t="s">
        <v>2</v>
      </c>
      <c r="B1357" s="220"/>
      <c r="C1357" s="220"/>
      <c r="D1357" s="221"/>
    </row>
    <row r="1358" spans="1:4" ht="15" thickBot="1" x14ac:dyDescent="0.35">
      <c r="A1358" s="212" t="s">
        <v>10</v>
      </c>
      <c r="B1358" s="213"/>
      <c r="C1358" s="29"/>
      <c r="D1358" s="162">
        <v>43608959.5</v>
      </c>
    </row>
    <row r="1359" spans="1:4" ht="15" thickBot="1" x14ac:dyDescent="0.35">
      <c r="A1359" s="209"/>
      <c r="B1359" s="209"/>
      <c r="C1359" s="30"/>
      <c r="D1359" s="163"/>
    </row>
    <row r="1360" spans="1:4" ht="15" thickBot="1" x14ac:dyDescent="0.35">
      <c r="A1360" s="210" t="s">
        <v>11</v>
      </c>
      <c r="B1360" s="211"/>
      <c r="C1360" s="31"/>
      <c r="D1360" s="164">
        <v>0</v>
      </c>
    </row>
    <row r="1361" spans="1:4" ht="15" thickBot="1" x14ac:dyDescent="0.35">
      <c r="A1361" s="32">
        <v>2.1</v>
      </c>
      <c r="B1361" s="33" t="s">
        <v>12</v>
      </c>
      <c r="C1361" s="31">
        <v>0</v>
      </c>
      <c r="D1361" s="165"/>
    </row>
    <row r="1362" spans="1:4" ht="15" thickBot="1" x14ac:dyDescent="0.35">
      <c r="A1362" s="32">
        <v>2.2000000000000002</v>
      </c>
      <c r="B1362" s="33" t="s">
        <v>13</v>
      </c>
      <c r="C1362" s="31" t="s">
        <v>93</v>
      </c>
      <c r="D1362" s="165"/>
    </row>
    <row r="1363" spans="1:4" ht="23.4" thickBot="1" x14ac:dyDescent="0.35">
      <c r="A1363" s="32">
        <v>2.2999999999999998</v>
      </c>
      <c r="B1363" s="33" t="s">
        <v>14</v>
      </c>
      <c r="C1363" s="31">
        <v>0</v>
      </c>
      <c r="D1363" s="165"/>
    </row>
    <row r="1364" spans="1:4" ht="15" thickBot="1" x14ac:dyDescent="0.35">
      <c r="A1364" s="32">
        <v>2.4</v>
      </c>
      <c r="B1364" s="33" t="s">
        <v>15</v>
      </c>
      <c r="C1364" s="31">
        <v>0</v>
      </c>
      <c r="D1364" s="165"/>
    </row>
    <row r="1365" spans="1:4" ht="15" thickBot="1" x14ac:dyDescent="0.35">
      <c r="A1365" s="32">
        <v>2.5</v>
      </c>
      <c r="B1365" s="33" t="s">
        <v>16</v>
      </c>
      <c r="C1365" s="31">
        <v>0</v>
      </c>
      <c r="D1365" s="165"/>
    </row>
    <row r="1366" spans="1:4" ht="15" thickBot="1" x14ac:dyDescent="0.35">
      <c r="A1366" s="35">
        <v>2.6</v>
      </c>
      <c r="B1366" s="36" t="s">
        <v>17</v>
      </c>
      <c r="C1366" s="31">
        <v>0</v>
      </c>
      <c r="D1366" s="165"/>
    </row>
    <row r="1367" spans="1:4" ht="15" thickBot="1" x14ac:dyDescent="0.35">
      <c r="A1367" s="209"/>
      <c r="B1367" s="209"/>
      <c r="C1367" s="30"/>
      <c r="D1367" s="163"/>
    </row>
    <row r="1368" spans="1:4" ht="15" thickBot="1" x14ac:dyDescent="0.35">
      <c r="A1368" s="210" t="s">
        <v>18</v>
      </c>
      <c r="B1368" s="211"/>
      <c r="C1368" s="31"/>
      <c r="D1368" s="164">
        <v>0</v>
      </c>
    </row>
    <row r="1369" spans="1:4" ht="15" thickBot="1" x14ac:dyDescent="0.35">
      <c r="A1369" s="32">
        <v>3.1</v>
      </c>
      <c r="B1369" s="33" t="s">
        <v>19</v>
      </c>
      <c r="C1369" s="31">
        <v>0</v>
      </c>
      <c r="D1369" s="165"/>
    </row>
    <row r="1370" spans="1:4" ht="15" thickBot="1" x14ac:dyDescent="0.35">
      <c r="A1370" s="32">
        <v>3.2</v>
      </c>
      <c r="B1370" s="33" t="s">
        <v>20</v>
      </c>
      <c r="C1370" s="31">
        <v>0</v>
      </c>
      <c r="D1370" s="165"/>
    </row>
    <row r="1371" spans="1:4" ht="15" thickBot="1" x14ac:dyDescent="0.35">
      <c r="A1371" s="32">
        <v>3.3</v>
      </c>
      <c r="B1371" s="33" t="s">
        <v>21</v>
      </c>
      <c r="C1371" s="31">
        <v>0</v>
      </c>
      <c r="D1371" s="165"/>
    </row>
    <row r="1372" spans="1:4" ht="15" thickBot="1" x14ac:dyDescent="0.35">
      <c r="A1372" s="209"/>
      <c r="B1372" s="209"/>
      <c r="C1372" s="34"/>
      <c r="D1372" s="163"/>
    </row>
    <row r="1373" spans="1:4" ht="15" thickBot="1" x14ac:dyDescent="0.35">
      <c r="A1373" s="212" t="s">
        <v>22</v>
      </c>
      <c r="B1373" s="213"/>
      <c r="C1373" s="29"/>
      <c r="D1373" s="162">
        <v>43608959.5</v>
      </c>
    </row>
    <row r="1374" spans="1:4" ht="30" customHeight="1" x14ac:dyDescent="0.3">
      <c r="A1374" s="187" t="s">
        <v>121</v>
      </c>
      <c r="B1374" s="188"/>
      <c r="C1374" s="188"/>
      <c r="D1374" s="188"/>
    </row>
    <row r="1375" spans="1:4" x14ac:dyDescent="0.3">
      <c r="A1375" s="2"/>
      <c r="B1375" s="2"/>
      <c r="C1375" s="19"/>
      <c r="D1375" s="19"/>
    </row>
    <row r="1376" spans="1:4" x14ac:dyDescent="0.3">
      <c r="A1376" s="2"/>
      <c r="B1376" s="2"/>
      <c r="C1376" s="19"/>
      <c r="D1376" s="19"/>
    </row>
    <row r="1377" spans="1:4" x14ac:dyDescent="0.3">
      <c r="A1377" s="2"/>
      <c r="B1377" s="2"/>
      <c r="C1377" s="19"/>
      <c r="D1377" s="19"/>
    </row>
    <row r="1378" spans="1:4" x14ac:dyDescent="0.3">
      <c r="A1378" s="2"/>
      <c r="B1378" s="2"/>
      <c r="C1378" s="19"/>
      <c r="D1378" s="19"/>
    </row>
    <row r="1379" spans="1:4" x14ac:dyDescent="0.3">
      <c r="A1379" s="2"/>
      <c r="B1379" s="2"/>
      <c r="C1379" s="19"/>
      <c r="D1379" s="2"/>
    </row>
    <row r="1380" spans="1:4" x14ac:dyDescent="0.3">
      <c r="A1380" s="2"/>
      <c r="B1380" s="2"/>
      <c r="C1380" s="19"/>
      <c r="D1380" s="19"/>
    </row>
    <row r="1381" spans="1:4" x14ac:dyDescent="0.3">
      <c r="A1381" s="2"/>
      <c r="B1381" s="2"/>
      <c r="C1381" s="19"/>
      <c r="D1381" s="19"/>
    </row>
    <row r="1382" spans="1:4" x14ac:dyDescent="0.3">
      <c r="A1382" s="2"/>
      <c r="B1382" s="2"/>
      <c r="C1382" s="19"/>
      <c r="D1382" s="19"/>
    </row>
    <row r="1383" spans="1:4" x14ac:dyDescent="0.3">
      <c r="A1383" s="2"/>
      <c r="B1383" s="2"/>
      <c r="C1383" s="19"/>
      <c r="D1383" s="19"/>
    </row>
    <row r="1384" spans="1:4" x14ac:dyDescent="0.3">
      <c r="A1384" s="2"/>
      <c r="B1384" s="2"/>
      <c r="C1384" s="19"/>
      <c r="D1384" s="19"/>
    </row>
    <row r="1385" spans="1:4" x14ac:dyDescent="0.3">
      <c r="A1385" s="2"/>
      <c r="B1385" s="2"/>
      <c r="C1385" s="19"/>
      <c r="D1385" s="19"/>
    </row>
    <row r="1386" spans="1:4" x14ac:dyDescent="0.3">
      <c r="A1386" s="2"/>
      <c r="B1386" s="2"/>
      <c r="C1386" s="19"/>
      <c r="D1386" s="19"/>
    </row>
    <row r="1387" spans="1:4" x14ac:dyDescent="0.3">
      <c r="C1387" s="11"/>
      <c r="D1387" s="11"/>
    </row>
    <row r="1388" spans="1:4" x14ac:dyDescent="0.3">
      <c r="C1388" s="11"/>
      <c r="D1388" s="11"/>
    </row>
    <row r="1389" spans="1:4" x14ac:dyDescent="0.3">
      <c r="A1389" s="42"/>
      <c r="B1389" s="42"/>
      <c r="C1389" s="49"/>
      <c r="D1389" s="49"/>
    </row>
    <row r="1390" spans="1:4" ht="15" thickBot="1" x14ac:dyDescent="0.35"/>
    <row r="1391" spans="1:4" x14ac:dyDescent="0.3">
      <c r="A1391" s="222" t="s">
        <v>148</v>
      </c>
      <c r="B1391" s="223"/>
      <c r="C1391" s="223"/>
      <c r="D1391" s="224"/>
    </row>
    <row r="1392" spans="1:4" x14ac:dyDescent="0.3">
      <c r="A1392" s="216" t="s">
        <v>3</v>
      </c>
      <c r="B1392" s="217"/>
      <c r="C1392" s="217"/>
      <c r="D1392" s="218"/>
    </row>
    <row r="1393" spans="1:4" ht="15" customHeight="1" x14ac:dyDescent="0.3">
      <c r="A1393" s="216" t="s">
        <v>132</v>
      </c>
      <c r="B1393" s="217"/>
      <c r="C1393" s="217"/>
      <c r="D1393" s="218"/>
    </row>
    <row r="1394" spans="1:4" ht="15" thickBot="1" x14ac:dyDescent="0.35">
      <c r="A1394" s="219" t="s">
        <v>2</v>
      </c>
      <c r="B1394" s="220"/>
      <c r="C1394" s="220"/>
      <c r="D1394" s="221"/>
    </row>
    <row r="1395" spans="1:4" ht="15" thickBot="1" x14ac:dyDescent="0.35">
      <c r="A1395" s="212" t="s">
        <v>23</v>
      </c>
      <c r="B1395" s="213"/>
      <c r="C1395" s="17"/>
      <c r="D1395" s="55">
        <v>54588791.049999997</v>
      </c>
    </row>
    <row r="1396" spans="1:4" ht="15" thickBot="1" x14ac:dyDescent="0.35">
      <c r="A1396" s="209"/>
      <c r="B1396" s="209"/>
      <c r="C1396" s="13"/>
      <c r="D1396" s="13"/>
    </row>
    <row r="1397" spans="1:4" ht="15" thickBot="1" x14ac:dyDescent="0.35">
      <c r="A1397" s="210" t="s">
        <v>24</v>
      </c>
      <c r="B1397" s="211"/>
      <c r="C1397" s="14"/>
      <c r="D1397" s="15">
        <f>SUM(C1398:C1418)</f>
        <v>6702413.0099999998</v>
      </c>
    </row>
    <row r="1398" spans="1:4" ht="15" thickBot="1" x14ac:dyDescent="0.35">
      <c r="A1398" s="32">
        <v>2.1</v>
      </c>
      <c r="B1398" s="33" t="s">
        <v>25</v>
      </c>
      <c r="C1398" s="14">
        <v>0</v>
      </c>
      <c r="D1398" s="23"/>
    </row>
    <row r="1399" spans="1:4" ht="15" thickBot="1" x14ac:dyDescent="0.35">
      <c r="A1399" s="32">
        <v>2.2000000000000002</v>
      </c>
      <c r="B1399" s="33" t="s">
        <v>26</v>
      </c>
      <c r="C1399" s="14">
        <v>0</v>
      </c>
      <c r="D1399" s="23"/>
    </row>
    <row r="1400" spans="1:4" ht="15" thickBot="1" x14ac:dyDescent="0.35">
      <c r="A1400" s="32">
        <v>2.2999999999999998</v>
      </c>
      <c r="B1400" s="33" t="s">
        <v>27</v>
      </c>
      <c r="C1400" s="14">
        <v>0</v>
      </c>
      <c r="D1400" s="18"/>
    </row>
    <row r="1401" spans="1:4" ht="15" thickBot="1" x14ac:dyDescent="0.35">
      <c r="A1401" s="32">
        <v>2.4</v>
      </c>
      <c r="B1401" s="33" t="s">
        <v>28</v>
      </c>
      <c r="C1401" s="14">
        <v>0</v>
      </c>
      <c r="D1401" s="18"/>
    </row>
    <row r="1402" spans="1:4" ht="15" thickBot="1" x14ac:dyDescent="0.35">
      <c r="A1402" s="32">
        <v>2.5</v>
      </c>
      <c r="B1402" s="33" t="s">
        <v>29</v>
      </c>
      <c r="C1402" s="14">
        <v>0</v>
      </c>
      <c r="D1402" s="18"/>
    </row>
    <row r="1403" spans="1:4" ht="15" thickBot="1" x14ac:dyDescent="0.35">
      <c r="A1403" s="32">
        <v>2.6</v>
      </c>
      <c r="B1403" s="33" t="s">
        <v>30</v>
      </c>
      <c r="C1403" s="14">
        <v>0</v>
      </c>
      <c r="D1403" s="18"/>
    </row>
    <row r="1404" spans="1:4" ht="15" thickBot="1" x14ac:dyDescent="0.35">
      <c r="A1404" s="32">
        <v>2.7</v>
      </c>
      <c r="B1404" s="33" t="s">
        <v>31</v>
      </c>
      <c r="C1404" s="14">
        <v>0</v>
      </c>
      <c r="D1404" s="18"/>
    </row>
    <row r="1405" spans="1:4" ht="15" thickBot="1" x14ac:dyDescent="0.35">
      <c r="A1405" s="32">
        <v>2.8</v>
      </c>
      <c r="B1405" s="33" t="s">
        <v>32</v>
      </c>
      <c r="C1405" s="14">
        <v>25520</v>
      </c>
      <c r="D1405" s="18"/>
    </row>
    <row r="1406" spans="1:4" ht="15" thickBot="1" x14ac:dyDescent="0.35">
      <c r="A1406" s="32">
        <v>2.9</v>
      </c>
      <c r="B1406" s="33" t="s">
        <v>33</v>
      </c>
      <c r="C1406" s="14">
        <v>0</v>
      </c>
      <c r="D1406" s="18"/>
    </row>
    <row r="1407" spans="1:4" ht="15" thickBot="1" x14ac:dyDescent="0.35">
      <c r="A1407" s="32" t="s">
        <v>35</v>
      </c>
      <c r="B1407" s="33" t="s">
        <v>34</v>
      </c>
      <c r="C1407" s="14">
        <v>0</v>
      </c>
      <c r="D1407" s="18"/>
    </row>
    <row r="1408" spans="1:4" ht="15" thickBot="1" x14ac:dyDescent="0.35">
      <c r="A1408" s="32">
        <v>2.11</v>
      </c>
      <c r="B1408" s="33" t="s">
        <v>37</v>
      </c>
      <c r="C1408" s="14">
        <v>0</v>
      </c>
      <c r="D1408" s="18"/>
    </row>
    <row r="1409" spans="1:4" ht="15" thickBot="1" x14ac:dyDescent="0.35">
      <c r="A1409" s="32">
        <v>2.12</v>
      </c>
      <c r="B1409" s="33" t="s">
        <v>39</v>
      </c>
      <c r="C1409" s="14">
        <v>541364.99</v>
      </c>
      <c r="D1409" s="18"/>
    </row>
    <row r="1410" spans="1:4" ht="15" thickBot="1" x14ac:dyDescent="0.35">
      <c r="A1410" s="32">
        <v>2.13</v>
      </c>
      <c r="B1410" s="33" t="s">
        <v>41</v>
      </c>
      <c r="C1410" s="14">
        <v>1818300</v>
      </c>
      <c r="D1410" s="18"/>
    </row>
    <row r="1411" spans="1:4" ht="15" thickBot="1" x14ac:dyDescent="0.35">
      <c r="A1411" s="32">
        <v>2.14</v>
      </c>
      <c r="B1411" s="33" t="s">
        <v>43</v>
      </c>
      <c r="C1411" s="14">
        <v>0</v>
      </c>
      <c r="D1411" s="18"/>
    </row>
    <row r="1412" spans="1:4" ht="15" thickBot="1" x14ac:dyDescent="0.35">
      <c r="A1412" s="32">
        <v>2.15</v>
      </c>
      <c r="B1412" s="33" t="s">
        <v>45</v>
      </c>
      <c r="C1412" s="14">
        <v>0</v>
      </c>
      <c r="D1412" s="18"/>
    </row>
    <row r="1413" spans="1:4" ht="15" thickBot="1" x14ac:dyDescent="0.35">
      <c r="A1413" s="32">
        <v>2.16</v>
      </c>
      <c r="B1413" s="33" t="s">
        <v>48</v>
      </c>
      <c r="C1413" s="14">
        <v>0</v>
      </c>
      <c r="D1413" s="18"/>
    </row>
    <row r="1414" spans="1:4" ht="15" thickBot="1" x14ac:dyDescent="0.35">
      <c r="A1414" s="32">
        <v>2.17</v>
      </c>
      <c r="B1414" s="33" t="s">
        <v>47</v>
      </c>
      <c r="C1414" s="14">
        <v>0</v>
      </c>
      <c r="D1414" s="18"/>
    </row>
    <row r="1415" spans="1:4" ht="23.4" thickBot="1" x14ac:dyDescent="0.35">
      <c r="A1415" s="32">
        <v>2.1800000000000002</v>
      </c>
      <c r="B1415" s="33" t="s">
        <v>51</v>
      </c>
      <c r="C1415" s="14">
        <v>0</v>
      </c>
      <c r="D1415" s="18"/>
    </row>
    <row r="1416" spans="1:4" ht="15" thickBot="1" x14ac:dyDescent="0.35">
      <c r="A1416" s="32">
        <v>2.19</v>
      </c>
      <c r="B1416" s="33" t="s">
        <v>52</v>
      </c>
      <c r="C1416" s="14">
        <v>4317228.0199999996</v>
      </c>
      <c r="D1416" s="18"/>
    </row>
    <row r="1417" spans="1:4" ht="15" thickBot="1" x14ac:dyDescent="0.35">
      <c r="A1417" s="32" t="s">
        <v>54</v>
      </c>
      <c r="B1417" s="33" t="s">
        <v>55</v>
      </c>
      <c r="C1417" s="14">
        <v>0</v>
      </c>
      <c r="D1417" s="18"/>
    </row>
    <row r="1418" spans="1:4" ht="15" thickBot="1" x14ac:dyDescent="0.35">
      <c r="A1418" s="35">
        <v>2.21</v>
      </c>
      <c r="B1418" s="36" t="s">
        <v>4</v>
      </c>
      <c r="C1418" s="14">
        <v>0</v>
      </c>
      <c r="D1418" s="18"/>
    </row>
    <row r="1419" spans="1:4" ht="15" thickBot="1" x14ac:dyDescent="0.35">
      <c r="A1419" s="209"/>
      <c r="B1419" s="209"/>
      <c r="C1419" s="13"/>
      <c r="D1419" s="13"/>
    </row>
    <row r="1420" spans="1:4" ht="15" thickBot="1" x14ac:dyDescent="0.35">
      <c r="A1420" s="210" t="s">
        <v>56</v>
      </c>
      <c r="B1420" s="211"/>
      <c r="C1420" s="14"/>
      <c r="D1420" s="15">
        <f>SUM(C1421:C1427)</f>
        <v>0</v>
      </c>
    </row>
    <row r="1421" spans="1:4" ht="23.4" thickBot="1" x14ac:dyDescent="0.35">
      <c r="A1421" s="32">
        <v>3.1</v>
      </c>
      <c r="B1421" s="33" t="s">
        <v>57</v>
      </c>
      <c r="C1421" s="14">
        <v>0</v>
      </c>
      <c r="D1421" s="18"/>
    </row>
    <row r="1422" spans="1:4" ht="15" thickBot="1" x14ac:dyDescent="0.35">
      <c r="A1422" s="32">
        <v>3.2</v>
      </c>
      <c r="B1422" s="33" t="s">
        <v>5</v>
      </c>
      <c r="C1422" s="14">
        <v>0</v>
      </c>
      <c r="D1422" s="18"/>
    </row>
    <row r="1423" spans="1:4" ht="15" thickBot="1" x14ac:dyDescent="0.35">
      <c r="A1423" s="32">
        <v>3.3</v>
      </c>
      <c r="B1423" s="33" t="s">
        <v>58</v>
      </c>
      <c r="C1423" s="14">
        <v>0</v>
      </c>
      <c r="D1423" s="18"/>
    </row>
    <row r="1424" spans="1:4" ht="23.4" thickBot="1" x14ac:dyDescent="0.35">
      <c r="A1424" s="32">
        <v>3.4</v>
      </c>
      <c r="B1424" s="33" t="s">
        <v>59</v>
      </c>
      <c r="C1424" s="14">
        <v>0</v>
      </c>
      <c r="D1424" s="18"/>
    </row>
    <row r="1425" spans="1:4" ht="15" thickBot="1" x14ac:dyDescent="0.35">
      <c r="A1425" s="32">
        <v>3.5</v>
      </c>
      <c r="B1425" s="33" t="s">
        <v>60</v>
      </c>
      <c r="C1425" s="14">
        <v>0</v>
      </c>
      <c r="D1425" s="18"/>
    </row>
    <row r="1426" spans="1:4" ht="15" thickBot="1" x14ac:dyDescent="0.35">
      <c r="A1426" s="32">
        <v>3.6</v>
      </c>
      <c r="B1426" s="33" t="s">
        <v>6</v>
      </c>
      <c r="C1426" s="14">
        <v>0</v>
      </c>
      <c r="D1426" s="18"/>
    </row>
    <row r="1427" spans="1:4" ht="15" thickBot="1" x14ac:dyDescent="0.35">
      <c r="A1427" s="35">
        <v>3.7</v>
      </c>
      <c r="B1427" s="36" t="s">
        <v>61</v>
      </c>
      <c r="C1427" s="14">
        <v>0</v>
      </c>
      <c r="D1427" s="18"/>
    </row>
    <row r="1428" spans="1:4" ht="15" thickBot="1" x14ac:dyDescent="0.35">
      <c r="A1428" s="209"/>
      <c r="B1428" s="209"/>
      <c r="C1428" s="16"/>
      <c r="D1428" s="13"/>
    </row>
    <row r="1429" spans="1:4" ht="15" thickBot="1" x14ac:dyDescent="0.35">
      <c r="A1429" s="212" t="s">
        <v>62</v>
      </c>
      <c r="B1429" s="213"/>
      <c r="C1429" s="12"/>
      <c r="D1429" s="55">
        <f>D1395-D1397+D1420</f>
        <v>47886378.039999999</v>
      </c>
    </row>
    <row r="1431" spans="1:4" x14ac:dyDescent="0.3">
      <c r="A1431" s="214"/>
      <c r="B1431" s="214"/>
      <c r="C1431" s="214"/>
      <c r="D1431" s="214"/>
    </row>
    <row r="1432" spans="1:4" ht="30" customHeight="1" x14ac:dyDescent="0.3">
      <c r="A1432" s="215" t="s">
        <v>121</v>
      </c>
      <c r="B1432" s="215"/>
      <c r="C1432" s="215"/>
      <c r="D1432" s="215"/>
    </row>
    <row r="1433" spans="1:4" x14ac:dyDescent="0.3">
      <c r="A1433" s="2"/>
      <c r="B1433" s="2"/>
      <c r="C1433" s="19"/>
      <c r="D1433" s="19"/>
    </row>
    <row r="1434" spans="1:4" x14ac:dyDescent="0.3">
      <c r="A1434" s="2"/>
      <c r="B1434" s="2"/>
      <c r="C1434" s="19"/>
      <c r="D1434" s="19"/>
    </row>
    <row r="1435" spans="1:4" x14ac:dyDescent="0.3">
      <c r="A1435" s="2"/>
      <c r="B1435" s="2"/>
      <c r="C1435" s="19"/>
      <c r="D1435" s="19"/>
    </row>
    <row r="1436" spans="1:4" x14ac:dyDescent="0.3">
      <c r="A1436" s="2"/>
      <c r="B1436" s="2"/>
      <c r="C1436" s="19"/>
      <c r="D1436" s="19"/>
    </row>
    <row r="1437" spans="1:4" x14ac:dyDescent="0.3">
      <c r="A1437" s="2"/>
      <c r="B1437" s="2"/>
      <c r="C1437" s="19"/>
      <c r="D1437" s="2"/>
    </row>
    <row r="1438" spans="1:4" x14ac:dyDescent="0.3">
      <c r="A1438" s="2"/>
      <c r="B1438" s="2"/>
      <c r="C1438" s="19"/>
      <c r="D1438" s="19"/>
    </row>
    <row r="1439" spans="1:4" x14ac:dyDescent="0.3">
      <c r="A1439" s="2"/>
      <c r="B1439" s="2"/>
      <c r="C1439" s="19"/>
      <c r="D1439" s="19"/>
    </row>
    <row r="1440" spans="1:4" x14ac:dyDescent="0.3">
      <c r="A1440" s="2"/>
      <c r="B1440" s="2"/>
      <c r="C1440" s="19"/>
      <c r="D1440" s="19"/>
    </row>
    <row r="1441" spans="1:4" x14ac:dyDescent="0.3">
      <c r="A1441" s="2"/>
      <c r="B1441" s="2"/>
      <c r="C1441" s="19"/>
      <c r="D1441" s="19"/>
    </row>
    <row r="1442" spans="1:4" x14ac:dyDescent="0.3">
      <c r="A1442" s="2"/>
      <c r="B1442" s="2"/>
      <c r="C1442" s="19"/>
      <c r="D1442" s="19"/>
    </row>
    <row r="1443" spans="1:4" x14ac:dyDescent="0.3">
      <c r="A1443" s="2"/>
      <c r="B1443" s="2"/>
      <c r="C1443" s="19"/>
      <c r="D1443" s="19"/>
    </row>
    <row r="1444" spans="1:4" x14ac:dyDescent="0.3">
      <c r="A1444" s="2"/>
      <c r="B1444" s="2"/>
      <c r="C1444" s="19"/>
      <c r="D1444" s="19"/>
    </row>
    <row r="1445" spans="1:4" x14ac:dyDescent="0.3">
      <c r="C1445" s="11"/>
      <c r="D1445" s="11"/>
    </row>
    <row r="1446" spans="1:4" x14ac:dyDescent="0.3">
      <c r="C1446" s="11"/>
      <c r="D1446" s="11"/>
    </row>
    <row r="1447" spans="1:4" x14ac:dyDescent="0.3">
      <c r="A1447" s="42"/>
      <c r="B1447" s="42"/>
      <c r="C1447" s="49"/>
      <c r="D1447" s="49"/>
    </row>
    <row r="1448" spans="1:4" x14ac:dyDescent="0.3">
      <c r="A1448" s="37"/>
      <c r="B1448" s="37"/>
      <c r="C1448" s="37"/>
      <c r="D1448" s="37"/>
    </row>
    <row r="1449" spans="1:4" ht="42.6" customHeight="1" x14ac:dyDescent="0.3">
      <c r="A1449" s="225" t="s">
        <v>126</v>
      </c>
      <c r="B1449" s="225"/>
      <c r="C1449" s="225"/>
      <c r="D1449" s="225"/>
    </row>
    <row r="1450" spans="1:4" ht="15" thickBot="1" x14ac:dyDescent="0.35">
      <c r="A1450" s="26"/>
    </row>
    <row r="1451" spans="1:4" x14ac:dyDescent="0.3">
      <c r="A1451" s="222" t="s">
        <v>148</v>
      </c>
      <c r="B1451" s="223"/>
      <c r="C1451" s="223"/>
      <c r="D1451" s="224"/>
    </row>
    <row r="1452" spans="1:4" x14ac:dyDescent="0.3">
      <c r="A1452" s="216" t="s">
        <v>1</v>
      </c>
      <c r="B1452" s="217"/>
      <c r="C1452" s="217"/>
      <c r="D1452" s="218"/>
    </row>
    <row r="1453" spans="1:4" x14ac:dyDescent="0.3">
      <c r="A1453" s="216" t="s">
        <v>135</v>
      </c>
      <c r="B1453" s="217"/>
      <c r="C1453" s="217"/>
      <c r="D1453" s="218"/>
    </row>
    <row r="1454" spans="1:4" ht="15" thickBot="1" x14ac:dyDescent="0.35">
      <c r="A1454" s="219" t="s">
        <v>2</v>
      </c>
      <c r="B1454" s="220"/>
      <c r="C1454" s="220"/>
      <c r="D1454" s="221"/>
    </row>
    <row r="1455" spans="1:4" ht="15" thickBot="1" x14ac:dyDescent="0.35">
      <c r="A1455" s="212" t="s">
        <v>10</v>
      </c>
      <c r="B1455" s="213"/>
      <c r="C1455" s="166"/>
      <c r="D1455" s="167">
        <v>217496679.94999999</v>
      </c>
    </row>
    <row r="1456" spans="1:4" ht="15" thickBot="1" x14ac:dyDescent="0.35">
      <c r="A1456" s="209"/>
      <c r="B1456" s="209"/>
      <c r="C1456" s="168"/>
      <c r="D1456" s="168"/>
    </row>
    <row r="1457" spans="1:4" ht="15" thickBot="1" x14ac:dyDescent="0.35">
      <c r="A1457" s="210" t="s">
        <v>11</v>
      </c>
      <c r="B1457" s="211"/>
      <c r="C1457" s="169"/>
      <c r="D1457" s="170">
        <v>0</v>
      </c>
    </row>
    <row r="1458" spans="1:4" ht="15" thickBot="1" x14ac:dyDescent="0.35">
      <c r="A1458" s="32">
        <v>2.1</v>
      </c>
      <c r="B1458" s="33" t="s">
        <v>12</v>
      </c>
      <c r="C1458" s="169">
        <v>0</v>
      </c>
      <c r="D1458" s="171"/>
    </row>
    <row r="1459" spans="1:4" ht="15" thickBot="1" x14ac:dyDescent="0.35">
      <c r="A1459" s="32">
        <v>2.2000000000000002</v>
      </c>
      <c r="B1459" s="33" t="s">
        <v>13</v>
      </c>
      <c r="C1459" s="169">
        <v>0</v>
      </c>
      <c r="D1459" s="171"/>
    </row>
    <row r="1460" spans="1:4" ht="23.4" thickBot="1" x14ac:dyDescent="0.35">
      <c r="A1460" s="32">
        <v>2.2999999999999998</v>
      </c>
      <c r="B1460" s="33" t="s">
        <v>14</v>
      </c>
      <c r="C1460" s="169">
        <v>0</v>
      </c>
      <c r="D1460" s="171"/>
    </row>
    <row r="1461" spans="1:4" ht="15" thickBot="1" x14ac:dyDescent="0.35">
      <c r="A1461" s="32">
        <v>2.4</v>
      </c>
      <c r="B1461" s="33" t="s">
        <v>15</v>
      </c>
      <c r="C1461" s="169">
        <v>0</v>
      </c>
      <c r="D1461" s="171"/>
    </row>
    <row r="1462" spans="1:4" ht="15" thickBot="1" x14ac:dyDescent="0.35">
      <c r="A1462" s="32">
        <v>2.5</v>
      </c>
      <c r="B1462" s="33" t="s">
        <v>16</v>
      </c>
      <c r="C1462" s="169">
        <v>0</v>
      </c>
      <c r="D1462" s="171"/>
    </row>
    <row r="1463" spans="1:4" ht="15" thickBot="1" x14ac:dyDescent="0.35">
      <c r="A1463" s="35">
        <v>2.6</v>
      </c>
      <c r="B1463" s="36" t="s">
        <v>17</v>
      </c>
      <c r="C1463" s="169">
        <v>0</v>
      </c>
      <c r="D1463" s="171"/>
    </row>
    <row r="1464" spans="1:4" ht="15" thickBot="1" x14ac:dyDescent="0.35">
      <c r="A1464" s="209"/>
      <c r="B1464" s="209"/>
      <c r="C1464" s="168"/>
      <c r="D1464" s="168"/>
    </row>
    <row r="1465" spans="1:4" ht="15" thickBot="1" x14ac:dyDescent="0.35">
      <c r="A1465" s="210" t="s">
        <v>18</v>
      </c>
      <c r="B1465" s="211"/>
      <c r="C1465" s="169"/>
      <c r="D1465" s="170">
        <v>16539860</v>
      </c>
    </row>
    <row r="1466" spans="1:4" ht="15" thickBot="1" x14ac:dyDescent="0.35">
      <c r="A1466" s="32">
        <v>3.1</v>
      </c>
      <c r="B1466" s="33" t="s">
        <v>19</v>
      </c>
      <c r="C1466" s="169">
        <v>0</v>
      </c>
      <c r="D1466" s="171"/>
    </row>
    <row r="1467" spans="1:4" ht="15" thickBot="1" x14ac:dyDescent="0.35">
      <c r="A1467" s="32">
        <v>3.2</v>
      </c>
      <c r="B1467" s="33" t="s">
        <v>20</v>
      </c>
      <c r="C1467" s="169">
        <v>16539860</v>
      </c>
      <c r="D1467" s="171"/>
    </row>
    <row r="1468" spans="1:4" ht="15" thickBot="1" x14ac:dyDescent="0.35">
      <c r="A1468" s="32">
        <v>3.3</v>
      </c>
      <c r="B1468" s="33" t="s">
        <v>21</v>
      </c>
      <c r="C1468" s="169">
        <v>0</v>
      </c>
      <c r="D1468" s="171"/>
    </row>
    <row r="1469" spans="1:4" ht="15" thickBot="1" x14ac:dyDescent="0.35">
      <c r="A1469" s="209"/>
      <c r="B1469" s="209"/>
      <c r="C1469" s="171"/>
      <c r="D1469" s="168"/>
    </row>
    <row r="1470" spans="1:4" ht="15" thickBot="1" x14ac:dyDescent="0.35">
      <c r="A1470" s="212" t="s">
        <v>22</v>
      </c>
      <c r="B1470" s="213"/>
      <c r="C1470" s="166"/>
      <c r="D1470" s="167">
        <v>200956819.94999999</v>
      </c>
    </row>
    <row r="1472" spans="1:4" ht="45" customHeight="1" x14ac:dyDescent="0.3">
      <c r="A1472" s="215" t="s">
        <v>121</v>
      </c>
      <c r="B1472" s="215"/>
      <c r="C1472" s="215"/>
      <c r="D1472" s="215"/>
    </row>
    <row r="1473" spans="1:4" x14ac:dyDescent="0.3">
      <c r="A1473" s="2"/>
      <c r="B1473" s="2"/>
      <c r="C1473" s="19"/>
      <c r="D1473" s="19"/>
    </row>
    <row r="1474" spans="1:4" x14ac:dyDescent="0.3">
      <c r="A1474" s="2"/>
      <c r="B1474" s="2"/>
      <c r="C1474" s="19"/>
      <c r="D1474" s="19"/>
    </row>
    <row r="1475" spans="1:4" x14ac:dyDescent="0.3">
      <c r="A1475" s="2"/>
      <c r="B1475" s="2"/>
      <c r="C1475" s="19"/>
      <c r="D1475" s="19"/>
    </row>
    <row r="1476" spans="1:4" x14ac:dyDescent="0.3">
      <c r="A1476" s="2"/>
      <c r="B1476" s="2"/>
      <c r="C1476" s="19"/>
      <c r="D1476" s="19"/>
    </row>
    <row r="1477" spans="1:4" x14ac:dyDescent="0.3">
      <c r="A1477" s="2"/>
      <c r="B1477" s="2"/>
      <c r="C1477" s="19"/>
      <c r="D1477" s="2"/>
    </row>
    <row r="1478" spans="1:4" x14ac:dyDescent="0.3">
      <c r="A1478" s="2"/>
      <c r="B1478" s="2"/>
      <c r="C1478" s="19"/>
      <c r="D1478" s="19"/>
    </row>
    <row r="1479" spans="1:4" x14ac:dyDescent="0.3">
      <c r="A1479" s="2"/>
      <c r="B1479" s="2"/>
      <c r="C1479" s="19"/>
      <c r="D1479" s="19"/>
    </row>
    <row r="1480" spans="1:4" x14ac:dyDescent="0.3">
      <c r="A1480" s="2"/>
      <c r="B1480" s="2"/>
      <c r="C1480" s="19"/>
      <c r="D1480" s="19"/>
    </row>
    <row r="1481" spans="1:4" x14ac:dyDescent="0.3">
      <c r="A1481" s="2"/>
      <c r="B1481" s="2"/>
      <c r="C1481" s="19"/>
      <c r="D1481" s="19"/>
    </row>
    <row r="1482" spans="1:4" x14ac:dyDescent="0.3">
      <c r="A1482" s="2"/>
      <c r="B1482" s="2"/>
      <c r="C1482" s="19"/>
      <c r="D1482" s="19"/>
    </row>
    <row r="1483" spans="1:4" x14ac:dyDescent="0.3">
      <c r="A1483" s="2"/>
      <c r="B1483" s="2"/>
      <c r="C1483" s="19"/>
      <c r="D1483" s="19"/>
    </row>
    <row r="1484" spans="1:4" x14ac:dyDescent="0.3">
      <c r="A1484" s="2"/>
      <c r="B1484" s="2"/>
      <c r="C1484" s="19"/>
      <c r="D1484" s="19"/>
    </row>
    <row r="1485" spans="1:4" x14ac:dyDescent="0.3">
      <c r="C1485" s="11"/>
      <c r="D1485" s="11"/>
    </row>
    <row r="1486" spans="1:4" x14ac:dyDescent="0.3">
      <c r="C1486" s="11"/>
      <c r="D1486" s="11"/>
    </row>
    <row r="1487" spans="1:4" x14ac:dyDescent="0.3">
      <c r="A1487" s="42"/>
      <c r="B1487" s="42"/>
      <c r="C1487" s="49"/>
      <c r="D1487" s="49"/>
    </row>
    <row r="1490" spans="1:4" ht="14.4" customHeight="1" x14ac:dyDescent="0.3"/>
    <row r="1503" spans="1:4" ht="15" thickBot="1" x14ac:dyDescent="0.35"/>
    <row r="1504" spans="1:4" x14ac:dyDescent="0.3">
      <c r="A1504" s="222" t="s">
        <v>328</v>
      </c>
      <c r="B1504" s="223"/>
      <c r="C1504" s="223"/>
      <c r="D1504" s="224"/>
    </row>
    <row r="1505" spans="1:4" x14ac:dyDescent="0.3">
      <c r="A1505" s="216" t="s">
        <v>3</v>
      </c>
      <c r="B1505" s="217"/>
      <c r="C1505" s="217"/>
      <c r="D1505" s="218"/>
    </row>
    <row r="1506" spans="1:4" x14ac:dyDescent="0.3">
      <c r="A1506" s="216" t="s">
        <v>135</v>
      </c>
      <c r="B1506" s="217"/>
      <c r="C1506" s="217"/>
      <c r="D1506" s="218"/>
    </row>
    <row r="1507" spans="1:4" ht="15" thickBot="1" x14ac:dyDescent="0.35">
      <c r="A1507" s="219" t="s">
        <v>2</v>
      </c>
      <c r="B1507" s="220"/>
      <c r="C1507" s="220"/>
      <c r="D1507" s="221"/>
    </row>
    <row r="1508" spans="1:4" ht="15" thickBot="1" x14ac:dyDescent="0.35">
      <c r="A1508" s="212" t="s">
        <v>23</v>
      </c>
      <c r="B1508" s="213"/>
      <c r="C1508" s="17"/>
      <c r="D1508" s="55">
        <v>219352146.28</v>
      </c>
    </row>
    <row r="1509" spans="1:4" ht="15" thickBot="1" x14ac:dyDescent="0.35">
      <c r="A1509" s="209"/>
      <c r="B1509" s="209"/>
      <c r="C1509" s="13"/>
      <c r="D1509" s="13"/>
    </row>
    <row r="1510" spans="1:4" ht="15" thickBot="1" x14ac:dyDescent="0.35">
      <c r="A1510" s="210" t="s">
        <v>24</v>
      </c>
      <c r="B1510" s="211"/>
      <c r="C1510" s="14"/>
      <c r="D1510" s="15">
        <f>SUM(C1511:C1531)</f>
        <v>40049548.400000006</v>
      </c>
    </row>
    <row r="1511" spans="1:4" ht="15" thickBot="1" x14ac:dyDescent="0.35">
      <c r="A1511" s="32">
        <v>2.1</v>
      </c>
      <c r="B1511" s="33" t="s">
        <v>25</v>
      </c>
      <c r="C1511" s="14">
        <v>0</v>
      </c>
      <c r="D1511" s="23"/>
    </row>
    <row r="1512" spans="1:4" ht="15" thickBot="1" x14ac:dyDescent="0.35">
      <c r="A1512" s="32">
        <v>2.2000000000000002</v>
      </c>
      <c r="B1512" s="33" t="s">
        <v>26</v>
      </c>
      <c r="C1512" s="14">
        <v>0</v>
      </c>
      <c r="D1512" s="23"/>
    </row>
    <row r="1513" spans="1:4" ht="15" thickBot="1" x14ac:dyDescent="0.35">
      <c r="A1513" s="32">
        <v>2.2999999999999998</v>
      </c>
      <c r="B1513" s="33" t="s">
        <v>27</v>
      </c>
      <c r="C1513" s="14">
        <v>41580</v>
      </c>
      <c r="D1513" s="18"/>
    </row>
    <row r="1514" spans="1:4" ht="15" thickBot="1" x14ac:dyDescent="0.35">
      <c r="A1514" s="32">
        <v>2.4</v>
      </c>
      <c r="B1514" s="33" t="s">
        <v>28</v>
      </c>
      <c r="C1514" s="14">
        <v>0</v>
      </c>
      <c r="D1514" s="18"/>
    </row>
    <row r="1515" spans="1:4" ht="15" thickBot="1" x14ac:dyDescent="0.35">
      <c r="A1515" s="32">
        <v>2.5</v>
      </c>
      <c r="B1515" s="33" t="s">
        <v>29</v>
      </c>
      <c r="C1515" s="14">
        <v>0</v>
      </c>
      <c r="D1515" s="18"/>
    </row>
    <row r="1516" spans="1:4" ht="15" thickBot="1" x14ac:dyDescent="0.35">
      <c r="A1516" s="32">
        <v>2.6</v>
      </c>
      <c r="B1516" s="33" t="s">
        <v>30</v>
      </c>
      <c r="C1516" s="14">
        <v>272400</v>
      </c>
      <c r="D1516" s="18"/>
    </row>
    <row r="1517" spans="1:4" ht="15" thickBot="1" x14ac:dyDescent="0.35">
      <c r="A1517" s="32">
        <v>2.7</v>
      </c>
      <c r="B1517" s="33" t="s">
        <v>31</v>
      </c>
      <c r="C1517" s="14">
        <v>0</v>
      </c>
      <c r="D1517" s="18"/>
    </row>
    <row r="1518" spans="1:4" ht="15" thickBot="1" x14ac:dyDescent="0.35">
      <c r="A1518" s="32">
        <v>2.8</v>
      </c>
      <c r="B1518" s="33" t="s">
        <v>32</v>
      </c>
      <c r="C1518" s="14">
        <v>177090.31</v>
      </c>
      <c r="D1518" s="18"/>
    </row>
    <row r="1519" spans="1:4" ht="15" thickBot="1" x14ac:dyDescent="0.35">
      <c r="A1519" s="32">
        <v>2.9</v>
      </c>
      <c r="B1519" s="33" t="s">
        <v>33</v>
      </c>
      <c r="C1519" s="14">
        <v>0</v>
      </c>
      <c r="D1519" s="18"/>
    </row>
    <row r="1520" spans="1:4" ht="15" thickBot="1" x14ac:dyDescent="0.35">
      <c r="A1520" s="32" t="s">
        <v>35</v>
      </c>
      <c r="B1520" s="33" t="s">
        <v>34</v>
      </c>
      <c r="C1520" s="14">
        <v>0</v>
      </c>
      <c r="D1520" s="18"/>
    </row>
    <row r="1521" spans="1:4" ht="15" thickBot="1" x14ac:dyDescent="0.35">
      <c r="A1521" s="32">
        <v>2.11</v>
      </c>
      <c r="B1521" s="33" t="s">
        <v>37</v>
      </c>
      <c r="C1521" s="14">
        <v>1740</v>
      </c>
      <c r="D1521" s="18"/>
    </row>
    <row r="1522" spans="1:4" ht="15" thickBot="1" x14ac:dyDescent="0.35">
      <c r="A1522" s="32">
        <v>2.12</v>
      </c>
      <c r="B1522" s="33" t="s">
        <v>39</v>
      </c>
      <c r="C1522" s="14">
        <v>2573088.98</v>
      </c>
      <c r="D1522" s="18"/>
    </row>
    <row r="1523" spans="1:4" ht="15" thickBot="1" x14ac:dyDescent="0.35">
      <c r="A1523" s="32">
        <v>2.13</v>
      </c>
      <c r="B1523" s="33" t="s">
        <v>41</v>
      </c>
      <c r="C1523" s="14">
        <v>19188080.510000002</v>
      </c>
      <c r="D1523" s="18"/>
    </row>
    <row r="1524" spans="1:4" ht="15" thickBot="1" x14ac:dyDescent="0.35">
      <c r="A1524" s="32">
        <v>2.14</v>
      </c>
      <c r="B1524" s="33" t="s">
        <v>43</v>
      </c>
      <c r="C1524" s="14">
        <v>0</v>
      </c>
      <c r="D1524" s="18"/>
    </row>
    <row r="1525" spans="1:4" ht="15" thickBot="1" x14ac:dyDescent="0.35">
      <c r="A1525" s="32">
        <v>2.15</v>
      </c>
      <c r="B1525" s="33" t="s">
        <v>45</v>
      </c>
      <c r="C1525" s="14">
        <v>0</v>
      </c>
      <c r="D1525" s="18"/>
    </row>
    <row r="1526" spans="1:4" ht="15" thickBot="1" x14ac:dyDescent="0.35">
      <c r="A1526" s="32">
        <v>2.16</v>
      </c>
      <c r="B1526" s="33" t="s">
        <v>48</v>
      </c>
      <c r="C1526" s="14">
        <v>0</v>
      </c>
      <c r="D1526" s="18"/>
    </row>
    <row r="1527" spans="1:4" ht="15" thickBot="1" x14ac:dyDescent="0.35">
      <c r="A1527" s="32">
        <v>2.17</v>
      </c>
      <c r="B1527" s="33" t="s">
        <v>47</v>
      </c>
      <c r="C1527" s="14">
        <v>0</v>
      </c>
      <c r="D1527" s="18"/>
    </row>
    <row r="1528" spans="1:4" ht="15" thickBot="1" x14ac:dyDescent="0.35">
      <c r="A1528" s="32">
        <v>2.1800000000000002</v>
      </c>
      <c r="B1528" s="33" t="s">
        <v>51</v>
      </c>
      <c r="C1528" s="14">
        <v>0</v>
      </c>
      <c r="D1528" s="18"/>
    </row>
    <row r="1529" spans="1:4" ht="28.95" customHeight="1" thickBot="1" x14ac:dyDescent="0.35">
      <c r="A1529" s="32">
        <v>2.19</v>
      </c>
      <c r="B1529" s="33" t="s">
        <v>52</v>
      </c>
      <c r="C1529" s="14">
        <v>17795568.600000001</v>
      </c>
      <c r="D1529" s="18"/>
    </row>
    <row r="1530" spans="1:4" ht="15" thickBot="1" x14ac:dyDescent="0.35">
      <c r="A1530" s="32" t="s">
        <v>54</v>
      </c>
      <c r="B1530" s="33" t="s">
        <v>55</v>
      </c>
      <c r="C1530" s="14">
        <v>0</v>
      </c>
      <c r="D1530" s="18"/>
    </row>
    <row r="1531" spans="1:4" ht="15" thickBot="1" x14ac:dyDescent="0.35">
      <c r="A1531" s="35">
        <v>2.21</v>
      </c>
      <c r="B1531" s="36" t="s">
        <v>4</v>
      </c>
      <c r="C1531" s="14">
        <v>0</v>
      </c>
      <c r="D1531" s="18"/>
    </row>
    <row r="1532" spans="1:4" ht="15" thickBot="1" x14ac:dyDescent="0.35">
      <c r="A1532" s="209"/>
      <c r="B1532" s="209"/>
      <c r="C1532" s="13"/>
      <c r="D1532" s="13"/>
    </row>
    <row r="1533" spans="1:4" ht="15" thickBot="1" x14ac:dyDescent="0.35">
      <c r="A1533" s="210" t="s">
        <v>56</v>
      </c>
      <c r="B1533" s="211"/>
      <c r="C1533" s="14"/>
      <c r="D1533" s="15">
        <f>SUM(C1534:C1540)</f>
        <v>0</v>
      </c>
    </row>
    <row r="1534" spans="1:4" ht="23.4" thickBot="1" x14ac:dyDescent="0.35">
      <c r="A1534" s="32">
        <v>3.1</v>
      </c>
      <c r="B1534" s="33" t="s">
        <v>57</v>
      </c>
      <c r="C1534" s="14">
        <v>0</v>
      </c>
      <c r="D1534" s="18"/>
    </row>
    <row r="1535" spans="1:4" ht="15" thickBot="1" x14ac:dyDescent="0.35">
      <c r="A1535" s="32">
        <v>3.2</v>
      </c>
      <c r="B1535" s="33" t="s">
        <v>5</v>
      </c>
      <c r="C1535" s="14">
        <v>0</v>
      </c>
      <c r="D1535" s="18"/>
    </row>
    <row r="1536" spans="1:4" ht="15" thickBot="1" x14ac:dyDescent="0.35">
      <c r="A1536" s="32">
        <v>3.3</v>
      </c>
      <c r="B1536" s="33" t="s">
        <v>58</v>
      </c>
      <c r="C1536" s="14">
        <v>0</v>
      </c>
      <c r="D1536" s="18"/>
    </row>
    <row r="1537" spans="1:4" ht="23.4" thickBot="1" x14ac:dyDescent="0.35">
      <c r="A1537" s="32">
        <v>3.4</v>
      </c>
      <c r="B1537" s="33" t="s">
        <v>59</v>
      </c>
      <c r="C1537" s="14">
        <v>0</v>
      </c>
      <c r="D1537" s="18"/>
    </row>
    <row r="1538" spans="1:4" ht="15" thickBot="1" x14ac:dyDescent="0.35">
      <c r="A1538" s="32">
        <v>3.5</v>
      </c>
      <c r="B1538" s="33" t="s">
        <v>60</v>
      </c>
      <c r="C1538" s="14">
        <v>0</v>
      </c>
      <c r="D1538" s="18"/>
    </row>
    <row r="1539" spans="1:4" ht="15" thickBot="1" x14ac:dyDescent="0.35">
      <c r="A1539" s="32">
        <v>3.6</v>
      </c>
      <c r="B1539" s="33" t="s">
        <v>6</v>
      </c>
      <c r="C1539" s="14">
        <v>0</v>
      </c>
      <c r="D1539" s="18"/>
    </row>
    <row r="1540" spans="1:4" ht="15" thickBot="1" x14ac:dyDescent="0.35">
      <c r="A1540" s="35">
        <v>3.7</v>
      </c>
      <c r="B1540" s="36" t="s">
        <v>61</v>
      </c>
      <c r="C1540" s="14">
        <v>0</v>
      </c>
      <c r="D1540" s="18"/>
    </row>
    <row r="1541" spans="1:4" ht="15" thickBot="1" x14ac:dyDescent="0.35">
      <c r="A1541" s="209"/>
      <c r="B1541" s="209"/>
      <c r="C1541" s="16"/>
      <c r="D1541" s="13"/>
    </row>
    <row r="1542" spans="1:4" ht="15" thickBot="1" x14ac:dyDescent="0.35">
      <c r="A1542" s="212" t="s">
        <v>62</v>
      </c>
      <c r="B1542" s="213"/>
      <c r="C1542" s="12"/>
      <c r="D1542" s="55">
        <f>D1508-D1510+D1533</f>
        <v>179302597.88</v>
      </c>
    </row>
    <row r="1544" spans="1:4" x14ac:dyDescent="0.3">
      <c r="A1544" s="214"/>
      <c r="B1544" s="214"/>
      <c r="C1544" s="214"/>
      <c r="D1544" s="214"/>
    </row>
    <row r="1545" spans="1:4" x14ac:dyDescent="0.3">
      <c r="A1545" s="215" t="s">
        <v>121</v>
      </c>
      <c r="B1545" s="215"/>
      <c r="C1545" s="215"/>
      <c r="D1545" s="215"/>
    </row>
    <row r="1546" spans="1:4" x14ac:dyDescent="0.3">
      <c r="A1546" s="2"/>
      <c r="B1546" s="2"/>
      <c r="C1546" s="19"/>
      <c r="D1546" s="19"/>
    </row>
    <row r="1547" spans="1:4" ht="42" customHeight="1" x14ac:dyDescent="0.3">
      <c r="A1547" s="2"/>
      <c r="B1547" s="2"/>
      <c r="C1547" s="19"/>
      <c r="D1547" s="19"/>
    </row>
    <row r="1548" spans="1:4" x14ac:dyDescent="0.3">
      <c r="A1548" s="2"/>
      <c r="B1548" s="2"/>
      <c r="C1548" s="19"/>
      <c r="D1548" s="19"/>
    </row>
    <row r="1549" spans="1:4" x14ac:dyDescent="0.3">
      <c r="A1549" s="2"/>
      <c r="B1549" s="2"/>
      <c r="C1549" s="19"/>
      <c r="D1549" s="19"/>
    </row>
    <row r="1550" spans="1:4" x14ac:dyDescent="0.3">
      <c r="A1550" s="2"/>
      <c r="B1550" s="2"/>
      <c r="C1550" s="19"/>
      <c r="D1550" s="2"/>
    </row>
    <row r="1551" spans="1:4" x14ac:dyDescent="0.3">
      <c r="A1551" s="2"/>
      <c r="B1551" s="2"/>
      <c r="C1551" s="19"/>
      <c r="D1551" s="19"/>
    </row>
    <row r="1552" spans="1:4" x14ac:dyDescent="0.3">
      <c r="A1552" s="2"/>
      <c r="B1552" s="2"/>
      <c r="C1552" s="19"/>
      <c r="D1552" s="19"/>
    </row>
    <row r="1553" spans="1:4" x14ac:dyDescent="0.3">
      <c r="A1553" s="2"/>
      <c r="B1553" s="2"/>
      <c r="C1553" s="19"/>
      <c r="D1553" s="19"/>
    </row>
    <row r="1554" spans="1:4" x14ac:dyDescent="0.3">
      <c r="A1554" s="2"/>
      <c r="B1554" s="2"/>
      <c r="C1554" s="19"/>
      <c r="D1554" s="19"/>
    </row>
    <row r="1555" spans="1:4" x14ac:dyDescent="0.3">
      <c r="A1555" s="2"/>
      <c r="B1555" s="2"/>
      <c r="C1555" s="19"/>
      <c r="D1555" s="19"/>
    </row>
    <row r="1556" spans="1:4" x14ac:dyDescent="0.3">
      <c r="A1556" s="2"/>
      <c r="B1556" s="2"/>
      <c r="C1556" s="19"/>
      <c r="D1556" s="19"/>
    </row>
    <row r="1557" spans="1:4" x14ac:dyDescent="0.3">
      <c r="A1557" s="2"/>
      <c r="B1557" s="2"/>
      <c r="C1557" s="19"/>
      <c r="D1557" s="19"/>
    </row>
    <row r="1558" spans="1:4" x14ac:dyDescent="0.3">
      <c r="C1558" s="11"/>
      <c r="D1558" s="11"/>
    </row>
    <row r="1559" spans="1:4" x14ac:dyDescent="0.3">
      <c r="C1559" s="11"/>
      <c r="D1559" s="11"/>
    </row>
    <row r="1560" spans="1:4" x14ac:dyDescent="0.3">
      <c r="A1560" s="42"/>
      <c r="B1560" s="42"/>
      <c r="C1560" s="49"/>
      <c r="D1560" s="49"/>
    </row>
    <row r="1561" spans="1:4" x14ac:dyDescent="0.3">
      <c r="A1561" s="37"/>
      <c r="B1561" s="37"/>
      <c r="C1561" s="37"/>
      <c r="D1561" s="37"/>
    </row>
    <row r="1562" spans="1:4" x14ac:dyDescent="0.3">
      <c r="A1562" s="37"/>
      <c r="B1562" s="37"/>
      <c r="C1562" s="37"/>
      <c r="D1562" s="37"/>
    </row>
    <row r="1563" spans="1:4" x14ac:dyDescent="0.3">
      <c r="A1563" s="208" t="s">
        <v>101</v>
      </c>
      <c r="B1563" s="208"/>
      <c r="C1563" s="208"/>
      <c r="D1563" s="208"/>
    </row>
    <row r="1572" spans="1:1" x14ac:dyDescent="0.3">
      <c r="A1572" s="3" t="s">
        <v>102</v>
      </c>
    </row>
  </sheetData>
  <mergeCells count="190">
    <mergeCell ref="A671:D671"/>
    <mergeCell ref="A727:D727"/>
    <mergeCell ref="A767:D767"/>
    <mergeCell ref="A807:D807"/>
    <mergeCell ref="A846:D846"/>
    <mergeCell ref="A895:D895"/>
    <mergeCell ref="A944:D944"/>
    <mergeCell ref="A1021:D1021"/>
    <mergeCell ref="A1081:D1081"/>
    <mergeCell ref="A927:D927"/>
    <mergeCell ref="A976:D976"/>
    <mergeCell ref="A977:D977"/>
    <mergeCell ref="A1039:D1039"/>
    <mergeCell ref="B706:D706"/>
    <mergeCell ref="B707:D707"/>
    <mergeCell ref="A1:D1"/>
    <mergeCell ref="A3:D3"/>
    <mergeCell ref="A5:D5"/>
    <mergeCell ref="A7:D7"/>
    <mergeCell ref="A9:D9"/>
    <mergeCell ref="A10:D10"/>
    <mergeCell ref="A193:D193"/>
    <mergeCell ref="A244:D244"/>
    <mergeCell ref="A245:D245"/>
    <mergeCell ref="B12:D12"/>
    <mergeCell ref="B13:D13"/>
    <mergeCell ref="B52:C52"/>
    <mergeCell ref="B100:C100"/>
    <mergeCell ref="B101:C101"/>
    <mergeCell ref="B115:C115"/>
    <mergeCell ref="B149:C149"/>
    <mergeCell ref="B150:C150"/>
    <mergeCell ref="B164:C165"/>
    <mergeCell ref="B195:C195"/>
    <mergeCell ref="B196:C196"/>
    <mergeCell ref="B210:C210"/>
    <mergeCell ref="A26:D26"/>
    <mergeCell ref="A69:D69"/>
    <mergeCell ref="A295:D295"/>
    <mergeCell ref="A347:D347"/>
    <mergeCell ref="A348:D348"/>
    <mergeCell ref="A49:D49"/>
    <mergeCell ref="A50:D50"/>
    <mergeCell ref="A98:D98"/>
    <mergeCell ref="A144:D144"/>
    <mergeCell ref="A145:D145"/>
    <mergeCell ref="A147:D147"/>
    <mergeCell ref="B247:C247"/>
    <mergeCell ref="B248:C248"/>
    <mergeCell ref="B297:C297"/>
    <mergeCell ref="A117:D117"/>
    <mergeCell ref="A166:D166"/>
    <mergeCell ref="A211:D211"/>
    <mergeCell ref="A264:D264"/>
    <mergeCell ref="A312:D312"/>
    <mergeCell ref="A553:D553"/>
    <mergeCell ref="A599:D599"/>
    <mergeCell ref="A652:D652"/>
    <mergeCell ref="A701:D701"/>
    <mergeCell ref="A703:D703"/>
    <mergeCell ref="A704:D704"/>
    <mergeCell ref="A397:D397"/>
    <mergeCell ref="A451:D451"/>
    <mergeCell ref="A452:D452"/>
    <mergeCell ref="A501:D501"/>
    <mergeCell ref="A502:D502"/>
    <mergeCell ref="A552:D552"/>
    <mergeCell ref="B555:C555"/>
    <mergeCell ref="B556:C556"/>
    <mergeCell ref="D555:G556"/>
    <mergeCell ref="B601:C601"/>
    <mergeCell ref="B602:C602"/>
    <mergeCell ref="B654:C654"/>
    <mergeCell ref="B655:C655"/>
    <mergeCell ref="A415:D415"/>
    <mergeCell ref="A470:D470"/>
    <mergeCell ref="A521:D521"/>
    <mergeCell ref="A573:D573"/>
    <mergeCell ref="A616:D616"/>
    <mergeCell ref="A1109:D1109"/>
    <mergeCell ref="A1111:D1111"/>
    <mergeCell ref="A746:D746"/>
    <mergeCell ref="A789:D789"/>
    <mergeCell ref="A790:D790"/>
    <mergeCell ref="A830:D830"/>
    <mergeCell ref="A876:D876"/>
    <mergeCell ref="A877:D877"/>
    <mergeCell ref="B880:C880"/>
    <mergeCell ref="B929:C929"/>
    <mergeCell ref="B930:C930"/>
    <mergeCell ref="B979:F979"/>
    <mergeCell ref="B980:F980"/>
    <mergeCell ref="B1040:F1040"/>
    <mergeCell ref="B1041:F1041"/>
    <mergeCell ref="B748:D748"/>
    <mergeCell ref="B749:D749"/>
    <mergeCell ref="B792:D792"/>
    <mergeCell ref="B793:D793"/>
    <mergeCell ref="B832:D832"/>
    <mergeCell ref="B833:D833"/>
    <mergeCell ref="B879:C879"/>
    <mergeCell ref="A1290:D1290"/>
    <mergeCell ref="A1318:D1318"/>
    <mergeCell ref="A1331:D1331"/>
    <mergeCell ref="A1350:D1350"/>
    <mergeCell ref="A1352:D1352"/>
    <mergeCell ref="A1354:D1354"/>
    <mergeCell ref="A1144:D1144"/>
    <mergeCell ref="A1177:D1177"/>
    <mergeCell ref="A1219:D1219"/>
    <mergeCell ref="A1260:D1260"/>
    <mergeCell ref="A1262:D1262"/>
    <mergeCell ref="A1263:D1263"/>
    <mergeCell ref="A1161:D1161"/>
    <mergeCell ref="A1203:D1203"/>
    <mergeCell ref="A1244:D1244"/>
    <mergeCell ref="A1274:D1274"/>
    <mergeCell ref="A1302:D1302"/>
    <mergeCell ref="A1333:D1333"/>
    <mergeCell ref="A1367:B1367"/>
    <mergeCell ref="A1368:B1368"/>
    <mergeCell ref="A1372:B1372"/>
    <mergeCell ref="A1373:B1373"/>
    <mergeCell ref="A1391:D1391"/>
    <mergeCell ref="A1392:D1392"/>
    <mergeCell ref="A1355:D1355"/>
    <mergeCell ref="A1356:D1356"/>
    <mergeCell ref="A1357:D1357"/>
    <mergeCell ref="A1358:B1358"/>
    <mergeCell ref="A1359:B1359"/>
    <mergeCell ref="A1360:B1360"/>
    <mergeCell ref="A1374:D1374"/>
    <mergeCell ref="A1420:B1420"/>
    <mergeCell ref="A1428:B1428"/>
    <mergeCell ref="A1429:B1429"/>
    <mergeCell ref="A1431:D1431"/>
    <mergeCell ref="A1432:D1432"/>
    <mergeCell ref="A1449:D1449"/>
    <mergeCell ref="A1393:D1393"/>
    <mergeCell ref="A1394:D1394"/>
    <mergeCell ref="A1395:B1395"/>
    <mergeCell ref="A1396:B1396"/>
    <mergeCell ref="A1397:B1397"/>
    <mergeCell ref="A1419:B1419"/>
    <mergeCell ref="A1457:B1457"/>
    <mergeCell ref="A1464:B1464"/>
    <mergeCell ref="A1465:B1465"/>
    <mergeCell ref="A1469:B1469"/>
    <mergeCell ref="A1470:B1470"/>
    <mergeCell ref="A1504:D1504"/>
    <mergeCell ref="A1451:D1451"/>
    <mergeCell ref="A1452:D1452"/>
    <mergeCell ref="A1453:D1453"/>
    <mergeCell ref="A1454:D1454"/>
    <mergeCell ref="A1455:B1455"/>
    <mergeCell ref="A1456:B1456"/>
    <mergeCell ref="A1472:D1472"/>
    <mergeCell ref="A1563:D1563"/>
    <mergeCell ref="A1532:B1532"/>
    <mergeCell ref="A1533:B1533"/>
    <mergeCell ref="A1541:B1541"/>
    <mergeCell ref="A1542:B1542"/>
    <mergeCell ref="A1544:D1544"/>
    <mergeCell ref="A1545:D1545"/>
    <mergeCell ref="A1505:D1505"/>
    <mergeCell ref="A1506:D1506"/>
    <mergeCell ref="A1507:D1507"/>
    <mergeCell ref="A1508:B1508"/>
    <mergeCell ref="A1509:B1509"/>
    <mergeCell ref="A1510:B1510"/>
    <mergeCell ref="B350:C350"/>
    <mergeCell ref="B351:C351"/>
    <mergeCell ref="B399:C399"/>
    <mergeCell ref="B400:C400"/>
    <mergeCell ref="B454:C454"/>
    <mergeCell ref="B455:C455"/>
    <mergeCell ref="B469:C469"/>
    <mergeCell ref="B504:C504"/>
    <mergeCell ref="B505:C505"/>
    <mergeCell ref="A387:D387"/>
    <mergeCell ref="B1113:C1113"/>
    <mergeCell ref="B1114:C1114"/>
    <mergeCell ref="B1146:C1146"/>
    <mergeCell ref="B1147:C1147"/>
    <mergeCell ref="B1179:C1179"/>
    <mergeCell ref="B1180:C1180"/>
    <mergeCell ref="B1202:C1202"/>
    <mergeCell ref="B1220:C1220"/>
    <mergeCell ref="B1221:C1221"/>
    <mergeCell ref="A1128:D1128"/>
  </mergeCells>
  <phoneticPr fontId="27" type="noConversion"/>
  <hyperlinks>
    <hyperlink ref="A552" location="Hoja1!_ftn1" display="Pasivo2" xr:uid="{00000000-0004-0000-0400-000000000000}"/>
    <hyperlink ref="A1563" location="_ftnref1" display="_ftnref1" xr:uid="{00000000-0004-0000-0400-000001000000}"/>
  </hyperlinks>
  <pageMargins left="0.51666666666666672" right="0.55000000000000004" top="0.75" bottom="0.75" header="0.3" footer="0.3"/>
  <pageSetup paperSize="9" scale="75" orientation="portrait" r:id="rId1"/>
  <ignoredErrors>
    <ignoredError sqref="C1326:E13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EFE 01</vt:lpstr>
      <vt:lpstr>EFE 01 Acum</vt:lpstr>
      <vt:lpstr>CPC</vt:lpstr>
      <vt:lpstr>CPC Acum</vt:lpstr>
      <vt:lpstr>Notas de Desglose</vt:lpstr>
      <vt:lpstr>'Notas de Desglose'!_ftn1</vt:lpstr>
      <vt:lpstr>'Notas de Desglose'!_ftnref1</vt:lpstr>
      <vt:lpstr>'Notas de Desglose'!_Hlk13661906</vt:lpstr>
      <vt:lpstr>CPC!Área_de_impresión</vt:lpstr>
      <vt:lpstr>'CPC Acum'!Área_de_impresión</vt:lpstr>
      <vt:lpstr>'EFE 01'!Área_de_impresión</vt:lpstr>
      <vt:lpstr>'EFE 01 Acum'!Área_de_impresión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Maleini Virginia Flores Valdés</dc:creator>
  <cp:lastModifiedBy>Dariela Cervantes ibarra</cp:lastModifiedBy>
  <cp:lastPrinted>2024-01-30T17:35:13Z</cp:lastPrinted>
  <dcterms:created xsi:type="dcterms:W3CDTF">2017-06-07T16:58:07Z</dcterms:created>
  <dcterms:modified xsi:type="dcterms:W3CDTF">2024-01-30T17:49:54Z</dcterms:modified>
</cp:coreProperties>
</file>