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989CC17A-4E6F-4895-BD68-EE97229C25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 C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2" l="1"/>
  <c r="G73" i="2"/>
  <c r="H73" i="2"/>
  <c r="D73" i="2"/>
  <c r="I80" i="2"/>
  <c r="F75" i="2"/>
  <c r="F76" i="2"/>
  <c r="I76" i="2" s="1"/>
  <c r="F77" i="2"/>
  <c r="I77" i="2" s="1"/>
  <c r="F78" i="2"/>
  <c r="I78" i="2" s="1"/>
  <c r="F79" i="2"/>
  <c r="I79" i="2" s="1"/>
  <c r="F80" i="2"/>
  <c r="F74" i="2"/>
  <c r="I74" i="2" s="1"/>
  <c r="E57" i="2"/>
  <c r="G57" i="2"/>
  <c r="H57" i="2"/>
  <c r="D57" i="2"/>
  <c r="F59" i="2"/>
  <c r="I59" i="2" s="1"/>
  <c r="F60" i="2"/>
  <c r="I60" i="2" s="1"/>
  <c r="F58" i="2"/>
  <c r="I58" i="2" s="1"/>
  <c r="E47" i="2"/>
  <c r="G47" i="2"/>
  <c r="H47" i="2"/>
  <c r="D47" i="2"/>
  <c r="I55" i="2"/>
  <c r="F49" i="2"/>
  <c r="I49" i="2" s="1"/>
  <c r="F50" i="2"/>
  <c r="I50" i="2" s="1"/>
  <c r="F51" i="2"/>
  <c r="I51" i="2" s="1"/>
  <c r="F52" i="2"/>
  <c r="I52" i="2" s="1"/>
  <c r="F53" i="2"/>
  <c r="I53" i="2" s="1"/>
  <c r="F54" i="2"/>
  <c r="I54" i="2" s="1"/>
  <c r="F55" i="2"/>
  <c r="F56" i="2"/>
  <c r="I56" i="2" s="1"/>
  <c r="F48" i="2"/>
  <c r="E37" i="2"/>
  <c r="G37" i="2"/>
  <c r="H37" i="2"/>
  <c r="D37" i="2"/>
  <c r="I44" i="2"/>
  <c r="F39" i="2"/>
  <c r="I39" i="2" s="1"/>
  <c r="F40" i="2"/>
  <c r="F41" i="2"/>
  <c r="I41" i="2" s="1"/>
  <c r="F42" i="2"/>
  <c r="I42" i="2" s="1"/>
  <c r="F43" i="2"/>
  <c r="I43" i="2" s="1"/>
  <c r="F44" i="2"/>
  <c r="F45" i="2"/>
  <c r="I45" i="2" s="1"/>
  <c r="F46" i="2"/>
  <c r="I46" i="2" s="1"/>
  <c r="F38" i="2"/>
  <c r="I38" i="2" s="1"/>
  <c r="E27" i="2"/>
  <c r="G27" i="2"/>
  <c r="H27" i="2"/>
  <c r="D27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28" i="2"/>
  <c r="I28" i="2" s="1"/>
  <c r="F73" i="2" l="1"/>
  <c r="I75" i="2"/>
  <c r="I73" i="2" s="1"/>
  <c r="I57" i="2"/>
  <c r="F57" i="2"/>
  <c r="F47" i="2"/>
  <c r="I48" i="2"/>
  <c r="I47" i="2" s="1"/>
  <c r="F37" i="2"/>
  <c r="I40" i="2"/>
  <c r="I37" i="2" s="1"/>
  <c r="I27" i="2"/>
  <c r="F27" i="2"/>
  <c r="E17" i="2" l="1"/>
  <c r="G17" i="2"/>
  <c r="H17" i="2"/>
  <c r="D17" i="2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18" i="2"/>
  <c r="E9" i="2"/>
  <c r="E81" i="2" s="1"/>
  <c r="G9" i="2"/>
  <c r="G81" i="2" s="1"/>
  <c r="H9" i="2"/>
  <c r="D9" i="2"/>
  <c r="I11" i="2"/>
  <c r="I12" i="2"/>
  <c r="I15" i="2"/>
  <c r="I16" i="2"/>
  <c r="I10" i="2"/>
  <c r="F11" i="2"/>
  <c r="F12" i="2"/>
  <c r="F13" i="2"/>
  <c r="I13" i="2" s="1"/>
  <c r="F14" i="2"/>
  <c r="I14" i="2" s="1"/>
  <c r="F15" i="2"/>
  <c r="F16" i="2"/>
  <c r="F10" i="2"/>
  <c r="D81" i="2" l="1"/>
  <c r="H81" i="2"/>
  <c r="F17" i="2"/>
  <c r="I18" i="2"/>
  <c r="I17" i="2" s="1"/>
  <c r="I9" i="2"/>
  <c r="F9" i="2"/>
  <c r="F81" i="2" l="1"/>
  <c r="I81" i="2"/>
</calcChain>
</file>

<file path=xl/sharedStrings.xml><?xml version="1.0" encoding="utf-8"?>
<sst xmlns="http://schemas.openxmlformats.org/spreadsheetml/2006/main" count="92" uniqueCount="92">
  <si>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</si>
  <si>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</si>
  <si>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</si>
  <si>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</si>
  <si>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</si>
  <si>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</si>
  <si>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</si>
  <si>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</si>
  <si>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</si>
  <si>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</si>
  <si>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</si>
  <si>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</si>
  <si>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</si>
  <si>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</si>
  <si>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</si>
  <si>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</si>
  <si>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</si>
  <si>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</si>
  <si>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</si>
  <si>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</si>
  <si>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</si>
  <si>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</si>
  <si>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</si>
  <si>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</si>
  <si>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</si>
  <si>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</si>
  <si>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</si>
  <si>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</si>
  <si>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</si>
  <si>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</si>
  <si>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</si>
  <si>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</si>
  <si>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</si>
  <si>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</si>
  <si>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</si>
  <si>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</si>
  <si>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</si>
  <si>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</si>
  <si>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</si>
  <si>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</si>
  <si>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</si>
  <si>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</si>
  <si>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</si>
  <si>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</si>
  <si>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</si>
  <si>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</si>
  <si>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</si>
  <si>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</si>
  <si>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</si>
  <si>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</si>
  <si>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</si>
  <si>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</si>
  <si>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</si>
  <si>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</si>
  <si>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</si>
  <si>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</si>
  <si>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</si>
  <si>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</si>
  <si>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</si>
  <si>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</si>
  <si>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</si>
  <si>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</si>
  <si>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</si>
  <si>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</si>
  <si>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</si>
  <si>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</si>
  <si>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</si>
  <si>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</si>
  <si>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</si>
  <si>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</si>
  <si>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</si>
  <si>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</si>
  <si>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</si>
  <si>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</si>
  <si>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</si>
  <si>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</si>
  <si>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</si>
  <si>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</si>
  <si>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</si>
  <si>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</si>
  <si>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</si>
  <si>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</si>
  <si>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</si>
  <si>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</si>
  <si>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</si>
  <si>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</si>
  <si>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</si>
  <si>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</si>
  <si>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</si>
  <si>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30 de septiembre de 2023</t>
  </si>
  <si>
    <t>ASEC_EAEPECOG_3erTrim_T66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</si>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</sst>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4" fontId="3" fillId="2" borderId="1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58616</xdr:rowOff>
    </xdr:from>
    <xdr:to>
      <xdr:col>8</xdr:col>
      <xdr:colOff>785446</xdr:colOff>
      <xdr:row>100</xdr:row>
      <xdr:rowOff>103749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35CC2926-ED11-41CF-AB14-F21D1D761DBF}"/>
            </a:ext>
          </a:extLst>
        </xdr:cNvPr>
        <xdr:cNvGrpSpPr/>
      </xdr:nvGrpSpPr>
      <xdr:grpSpPr>
        <a:xfrm>
          <a:off x="0" y="13616354"/>
          <a:ext cx="10996246" cy="136398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7A5F6420-4FD4-6C07-A99E-5E047340C208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485B1B85-43E8-6A15-8B7B-905F7A9CE644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EDE631A5-B6FF-7E27-56D0-65456117689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9CAEC849-DCD5-A8A6-596C-D92F7673B5B8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8642DE58-30B4-8D97-9A85-D9BFC9E0CEF7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7FFC270E-4257-C169-E31C-A4A404725FBE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CA2DDEEA-2A8A-3991-FF37-B8A8E28F8365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87FE11F3-2D05-0097-538C-B725C0479094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1"/>
  <sheetViews>
    <sheetView showGridLines="0" tabSelected="1" zoomScale="130" zoomScaleNormal="130" workbookViewId="0">
      <selection activeCell="J88" sqref="J88"/>
    </sheetView>
  </sheetViews>
  <sheetFormatPr baseColWidth="10" defaultColWidth="11.44140625" defaultRowHeight="11.4" x14ac:dyDescent="0.2"/>
  <cols>
    <col min="1" max="1" width="0.88671875" style="1" customWidth="1"/>
    <col min="2" max="2" width="3.109375" style="1" customWidth="1"/>
    <col min="3" max="3" width="65.44140625" style="1" customWidth="1"/>
    <col min="4" max="9" width="15.88671875" style="1" customWidth="1"/>
    <col min="10" max="16384" width="11.44140625" style="1"/>
  </cols>
  <sheetData>
    <row r="1" spans="2:11" ht="4.5" customHeight="1" thickBot="1" x14ac:dyDescent="0.25"/>
    <row r="2" spans="2:11" ht="14.4" x14ac:dyDescent="0.3">
      <c r="B2" s="17" t="s">
        <v>91</v>
      </c>
      <c r="C2" s="18"/>
      <c r="D2" s="18"/>
      <c r="E2" s="18"/>
      <c r="F2" s="18"/>
      <c r="G2" s="18"/>
      <c r="H2" s="18"/>
      <c r="I2" s="19"/>
      <c r="K2" s="2" t="s">
        <v>90</v>
      </c>
    </row>
    <row r="3" spans="2:11" ht="12" x14ac:dyDescent="0.2">
      <c r="B3" s="20" t="s">
        <v>0</v>
      </c>
      <c r="C3" s="21"/>
      <c r="D3" s="21"/>
      <c r="E3" s="21"/>
      <c r="F3" s="21"/>
      <c r="G3" s="21"/>
      <c r="H3" s="21"/>
      <c r="I3" s="22"/>
    </row>
    <row r="4" spans="2:11" ht="12" x14ac:dyDescent="0.2">
      <c r="B4" s="20" t="s">
        <v>1</v>
      </c>
      <c r="C4" s="21"/>
      <c r="D4" s="21"/>
      <c r="E4" s="21"/>
      <c r="F4" s="21"/>
      <c r="G4" s="21"/>
      <c r="H4" s="21"/>
      <c r="I4" s="22"/>
    </row>
    <row r="5" spans="2:11" ht="12.6" thickBot="1" x14ac:dyDescent="0.25">
      <c r="B5" s="23" t="s">
        <v>89</v>
      </c>
      <c r="C5" s="24"/>
      <c r="D5" s="24"/>
      <c r="E5" s="24"/>
      <c r="F5" s="24"/>
      <c r="G5" s="24"/>
      <c r="H5" s="24"/>
      <c r="I5" s="25"/>
    </row>
    <row r="6" spans="2:11" ht="12.6" thickBot="1" x14ac:dyDescent="0.25">
      <c r="B6" s="17" t="s">
        <v>2</v>
      </c>
      <c r="C6" s="19"/>
      <c r="D6" s="26" t="s">
        <v>3</v>
      </c>
      <c r="E6" s="27"/>
      <c r="F6" s="27"/>
      <c r="G6" s="27"/>
      <c r="H6" s="28"/>
      <c r="I6" s="29" t="s">
        <v>4</v>
      </c>
    </row>
    <row r="7" spans="2:11" ht="24.6" thickBot="1" x14ac:dyDescent="0.25">
      <c r="B7" s="20"/>
      <c r="C7" s="22"/>
      <c r="D7" s="30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1"/>
    </row>
    <row r="8" spans="2:11" ht="12.6" thickBot="1" x14ac:dyDescent="0.25">
      <c r="B8" s="23"/>
      <c r="C8" s="25"/>
      <c r="D8" s="30" t="s">
        <v>10</v>
      </c>
      <c r="E8" s="30" t="s">
        <v>11</v>
      </c>
      <c r="F8" s="30" t="s">
        <v>12</v>
      </c>
      <c r="G8" s="30" t="s">
        <v>13</v>
      </c>
      <c r="H8" s="30" t="s">
        <v>14</v>
      </c>
      <c r="I8" s="30" t="s">
        <v>15</v>
      </c>
    </row>
    <row r="9" spans="2:11" s="4" customFormat="1" ht="12" x14ac:dyDescent="0.25">
      <c r="B9" s="15" t="s">
        <v>16</v>
      </c>
      <c r="C9" s="16"/>
      <c r="D9" s="3">
        <f>SUM(D10:D16)</f>
        <v>63181898.369999997</v>
      </c>
      <c r="E9" s="3">
        <f t="shared" ref="E9:I9" si="0">SUM(E10:E16)</f>
        <v>21904453.199999999</v>
      </c>
      <c r="F9" s="3">
        <f t="shared" si="0"/>
        <v>85086351.570000008</v>
      </c>
      <c r="G9" s="3">
        <f t="shared" si="0"/>
        <v>58783889.109999999</v>
      </c>
      <c r="H9" s="3">
        <f t="shared" si="0"/>
        <v>58783889.109999999</v>
      </c>
      <c r="I9" s="3">
        <f t="shared" si="0"/>
        <v>26302462.459999997</v>
      </c>
    </row>
    <row r="10" spans="2:11" x14ac:dyDescent="0.2">
      <c r="B10" s="5"/>
      <c r="C10" s="6" t="s">
        <v>17</v>
      </c>
      <c r="D10" s="7">
        <v>47519035.729999997</v>
      </c>
      <c r="E10" s="7">
        <v>15365754</v>
      </c>
      <c r="F10" s="7">
        <f>D10+E10</f>
        <v>62884789.729999997</v>
      </c>
      <c r="G10" s="7">
        <v>48754291</v>
      </c>
      <c r="H10" s="7">
        <v>48754291</v>
      </c>
      <c r="I10" s="7">
        <f>F10-G10</f>
        <v>14130498.729999997</v>
      </c>
    </row>
    <row r="11" spans="2:11" x14ac:dyDescent="0.2">
      <c r="B11" s="5"/>
      <c r="C11" s="6" t="s">
        <v>18</v>
      </c>
      <c r="D11" s="7">
        <v>0</v>
      </c>
      <c r="E11" s="7">
        <v>0</v>
      </c>
      <c r="F11" s="7">
        <f t="shared" ref="F11:F16" si="1">D11+E11</f>
        <v>0</v>
      </c>
      <c r="G11" s="7">
        <v>0</v>
      </c>
      <c r="H11" s="7">
        <v>0</v>
      </c>
      <c r="I11" s="7">
        <f t="shared" ref="I11:I16" si="2">F11-G11</f>
        <v>0</v>
      </c>
    </row>
    <row r="12" spans="2:11" x14ac:dyDescent="0.2">
      <c r="B12" s="5"/>
      <c r="C12" s="6" t="s">
        <v>19</v>
      </c>
      <c r="D12" s="7">
        <v>8471479.0399999991</v>
      </c>
      <c r="E12" s="7">
        <v>3135665.57</v>
      </c>
      <c r="F12" s="7">
        <f t="shared" si="1"/>
        <v>11607144.609999999</v>
      </c>
      <c r="G12" s="7">
        <v>4469328</v>
      </c>
      <c r="H12" s="7">
        <v>4469328</v>
      </c>
      <c r="I12" s="7">
        <f t="shared" si="2"/>
        <v>7137816.6099999994</v>
      </c>
    </row>
    <row r="13" spans="2:11" x14ac:dyDescent="0.2">
      <c r="B13" s="5"/>
      <c r="C13" s="6" t="s">
        <v>20</v>
      </c>
      <c r="D13" s="7">
        <v>2221735.56</v>
      </c>
      <c r="E13" s="7">
        <v>217642.83</v>
      </c>
      <c r="F13" s="7">
        <f t="shared" si="1"/>
        <v>2439378.39</v>
      </c>
      <c r="G13" s="7">
        <v>785645</v>
      </c>
      <c r="H13" s="7">
        <v>785645</v>
      </c>
      <c r="I13" s="7">
        <f t="shared" si="2"/>
        <v>1653733.3900000001</v>
      </c>
    </row>
    <row r="14" spans="2:11" x14ac:dyDescent="0.2">
      <c r="B14" s="5"/>
      <c r="C14" s="6" t="s">
        <v>21</v>
      </c>
      <c r="D14" s="7">
        <v>4969648.04</v>
      </c>
      <c r="E14" s="7">
        <v>3185390.8</v>
      </c>
      <c r="F14" s="7">
        <f t="shared" si="1"/>
        <v>8155038.8399999999</v>
      </c>
      <c r="G14" s="7">
        <v>4774625.1100000003</v>
      </c>
      <c r="H14" s="7">
        <v>4774625.1100000003</v>
      </c>
      <c r="I14" s="7">
        <f t="shared" si="2"/>
        <v>3380413.7299999995</v>
      </c>
    </row>
    <row r="15" spans="2:11" x14ac:dyDescent="0.2">
      <c r="B15" s="5"/>
      <c r="C15" s="6" t="s">
        <v>22</v>
      </c>
      <c r="D15" s="7">
        <v>0</v>
      </c>
      <c r="E15" s="7">
        <v>0</v>
      </c>
      <c r="F15" s="7">
        <f t="shared" si="1"/>
        <v>0</v>
      </c>
      <c r="G15" s="7">
        <v>0</v>
      </c>
      <c r="H15" s="7">
        <v>0</v>
      </c>
      <c r="I15" s="7">
        <f t="shared" si="2"/>
        <v>0</v>
      </c>
    </row>
    <row r="16" spans="2:11" x14ac:dyDescent="0.2">
      <c r="B16" s="5"/>
      <c r="C16" s="6" t="s">
        <v>23</v>
      </c>
      <c r="D16" s="7">
        <v>0</v>
      </c>
      <c r="E16" s="7">
        <v>0</v>
      </c>
      <c r="F16" s="7">
        <f t="shared" si="1"/>
        <v>0</v>
      </c>
      <c r="G16" s="7">
        <v>0</v>
      </c>
      <c r="H16" s="7">
        <v>0</v>
      </c>
      <c r="I16" s="7">
        <f t="shared" si="2"/>
        <v>0</v>
      </c>
    </row>
    <row r="17" spans="2:9" s="4" customFormat="1" ht="12" x14ac:dyDescent="0.25">
      <c r="B17" s="11" t="s">
        <v>24</v>
      </c>
      <c r="C17" s="12"/>
      <c r="D17" s="3">
        <f>SUM(D18:D26)</f>
        <v>22010381.809999999</v>
      </c>
      <c r="E17" s="3">
        <f t="shared" ref="E17:I17" si="3">SUM(E18:E26)</f>
        <v>15123154.109999999</v>
      </c>
      <c r="F17" s="3">
        <f t="shared" si="3"/>
        <v>37133535.919999994</v>
      </c>
      <c r="G17" s="3">
        <f t="shared" si="3"/>
        <v>17786160.59</v>
      </c>
      <c r="H17" s="3">
        <f t="shared" si="3"/>
        <v>17786160.59</v>
      </c>
      <c r="I17" s="3">
        <f t="shared" si="3"/>
        <v>19347375.329999998</v>
      </c>
    </row>
    <row r="18" spans="2:9" x14ac:dyDescent="0.2">
      <c r="B18" s="5"/>
      <c r="C18" s="6" t="s">
        <v>25</v>
      </c>
      <c r="D18" s="7">
        <v>2929953.65</v>
      </c>
      <c r="E18" s="7">
        <v>398022.28</v>
      </c>
      <c r="F18" s="7">
        <f>D18+E18</f>
        <v>3327975.9299999997</v>
      </c>
      <c r="G18" s="7">
        <v>526684.06999999995</v>
      </c>
      <c r="H18" s="7">
        <v>526684.06999999995</v>
      </c>
      <c r="I18" s="7">
        <f>F18-G18</f>
        <v>2801291.86</v>
      </c>
    </row>
    <row r="19" spans="2:9" x14ac:dyDescent="0.2">
      <c r="B19" s="5"/>
      <c r="C19" s="6" t="s">
        <v>26</v>
      </c>
      <c r="D19" s="7">
        <v>422499.95</v>
      </c>
      <c r="E19" s="7">
        <v>187750</v>
      </c>
      <c r="F19" s="7">
        <f t="shared" ref="F19:F26" si="4">D19+E19</f>
        <v>610249.94999999995</v>
      </c>
      <c r="G19" s="7">
        <v>143818.4</v>
      </c>
      <c r="H19" s="7">
        <v>143818.4</v>
      </c>
      <c r="I19" s="7">
        <f t="shared" ref="I19:I26" si="5">F19-G19</f>
        <v>466431.54999999993</v>
      </c>
    </row>
    <row r="20" spans="2:9" x14ac:dyDescent="0.2">
      <c r="B20" s="5"/>
      <c r="C20" s="6" t="s">
        <v>27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x14ac:dyDescent="0.2">
      <c r="B21" s="5"/>
      <c r="C21" s="6" t="s">
        <v>28</v>
      </c>
      <c r="D21" s="7">
        <v>6270544.6200000001</v>
      </c>
      <c r="E21" s="7">
        <v>2828446.15</v>
      </c>
      <c r="F21" s="7">
        <f t="shared" si="4"/>
        <v>9098990.7699999996</v>
      </c>
      <c r="G21" s="7">
        <v>1623596.14</v>
      </c>
      <c r="H21" s="7">
        <v>1623596.14</v>
      </c>
      <c r="I21" s="7">
        <f t="shared" si="5"/>
        <v>7475394.6299999999</v>
      </c>
    </row>
    <row r="22" spans="2:9" x14ac:dyDescent="0.2">
      <c r="B22" s="5"/>
      <c r="C22" s="6" t="s">
        <v>29</v>
      </c>
      <c r="D22" s="7">
        <v>137000</v>
      </c>
      <c r="E22" s="7">
        <v>13523</v>
      </c>
      <c r="F22" s="7">
        <f t="shared" si="4"/>
        <v>150523</v>
      </c>
      <c r="G22" s="7">
        <v>6495</v>
      </c>
      <c r="H22" s="7">
        <v>6495</v>
      </c>
      <c r="I22" s="7">
        <f t="shared" si="5"/>
        <v>144028</v>
      </c>
    </row>
    <row r="23" spans="2:9" x14ac:dyDescent="0.2">
      <c r="B23" s="5"/>
      <c r="C23" s="6" t="s">
        <v>30</v>
      </c>
      <c r="D23" s="7">
        <v>10009618.439999999</v>
      </c>
      <c r="E23" s="7">
        <v>10266329.529999999</v>
      </c>
      <c r="F23" s="7">
        <f t="shared" si="4"/>
        <v>20275947.969999999</v>
      </c>
      <c r="G23" s="7">
        <v>13937630.43</v>
      </c>
      <c r="H23" s="7">
        <v>13937630.43</v>
      </c>
      <c r="I23" s="7">
        <f t="shared" si="5"/>
        <v>6338317.5399999991</v>
      </c>
    </row>
    <row r="24" spans="2:9" x14ac:dyDescent="0.2">
      <c r="B24" s="5"/>
      <c r="C24" s="6" t="s">
        <v>31</v>
      </c>
      <c r="D24" s="7">
        <v>322638.33</v>
      </c>
      <c r="E24" s="7">
        <v>237668.47</v>
      </c>
      <c r="F24" s="7">
        <f t="shared" si="4"/>
        <v>560306.80000000005</v>
      </c>
      <c r="G24" s="7">
        <v>226634.94</v>
      </c>
      <c r="H24" s="7">
        <v>226634.94</v>
      </c>
      <c r="I24" s="7">
        <f t="shared" si="5"/>
        <v>333671.86000000004</v>
      </c>
    </row>
    <row r="25" spans="2:9" x14ac:dyDescent="0.2">
      <c r="B25" s="5"/>
      <c r="C25" s="6" t="s">
        <v>32</v>
      </c>
      <c r="D25" s="7">
        <v>60200</v>
      </c>
      <c r="E25" s="7">
        <v>0</v>
      </c>
      <c r="F25" s="7">
        <f t="shared" si="4"/>
        <v>60200</v>
      </c>
      <c r="G25" s="7">
        <v>0</v>
      </c>
      <c r="H25" s="7">
        <v>0</v>
      </c>
      <c r="I25" s="7">
        <f t="shared" si="5"/>
        <v>60200</v>
      </c>
    </row>
    <row r="26" spans="2:9" x14ac:dyDescent="0.2">
      <c r="B26" s="5"/>
      <c r="C26" s="6" t="s">
        <v>33</v>
      </c>
      <c r="D26" s="7">
        <v>1857926.82</v>
      </c>
      <c r="E26" s="7">
        <v>1191414.68</v>
      </c>
      <c r="F26" s="7">
        <f t="shared" si="4"/>
        <v>3049341.5</v>
      </c>
      <c r="G26" s="7">
        <v>1321301.6100000001</v>
      </c>
      <c r="H26" s="7">
        <v>1321301.6100000001</v>
      </c>
      <c r="I26" s="7">
        <f t="shared" si="5"/>
        <v>1728039.89</v>
      </c>
    </row>
    <row r="27" spans="2:9" s="4" customFormat="1" ht="12" x14ac:dyDescent="0.25">
      <c r="B27" s="11" t="s">
        <v>34</v>
      </c>
      <c r="C27" s="12"/>
      <c r="D27" s="3">
        <f>SUM(D28:D36)</f>
        <v>88643404.099999994</v>
      </c>
      <c r="E27" s="3">
        <f t="shared" ref="E27:I27" si="6">SUM(E28:E36)</f>
        <v>17373084.979999997</v>
      </c>
      <c r="F27" s="3">
        <f t="shared" si="6"/>
        <v>106016489.08000001</v>
      </c>
      <c r="G27" s="3">
        <f t="shared" si="6"/>
        <v>33400023.57</v>
      </c>
      <c r="H27" s="3">
        <f t="shared" si="6"/>
        <v>33400023.57</v>
      </c>
      <c r="I27" s="3">
        <f t="shared" si="6"/>
        <v>72616465.50999999</v>
      </c>
    </row>
    <row r="28" spans="2:9" x14ac:dyDescent="0.2">
      <c r="B28" s="5"/>
      <c r="C28" s="6" t="s">
        <v>35</v>
      </c>
      <c r="D28" s="7">
        <v>59954229.869999997</v>
      </c>
      <c r="E28" s="7">
        <v>110349.91</v>
      </c>
      <c r="F28" s="7">
        <f>D28+E28</f>
        <v>60064579.779999994</v>
      </c>
      <c r="G28" s="7">
        <v>11683061.460000001</v>
      </c>
      <c r="H28" s="7">
        <v>11683061.460000001</v>
      </c>
      <c r="I28" s="7">
        <f>F28-G28</f>
        <v>48381518.319999993</v>
      </c>
    </row>
    <row r="29" spans="2:9" x14ac:dyDescent="0.2">
      <c r="B29" s="5"/>
      <c r="C29" s="6" t="s">
        <v>36</v>
      </c>
      <c r="D29" s="7">
        <v>5938651.2999999998</v>
      </c>
      <c r="E29" s="7">
        <v>2728137.36</v>
      </c>
      <c r="F29" s="7">
        <f t="shared" ref="F29:F36" si="7">D29+E29</f>
        <v>8666788.6600000001</v>
      </c>
      <c r="G29" s="7">
        <v>5045497.95</v>
      </c>
      <c r="H29" s="7">
        <v>5045497.95</v>
      </c>
      <c r="I29" s="7">
        <f t="shared" ref="I29:I36" si="8">F29-G29</f>
        <v>3621290.71</v>
      </c>
    </row>
    <row r="30" spans="2:9" x14ac:dyDescent="0.2">
      <c r="B30" s="5"/>
      <c r="C30" s="6" t="s">
        <v>37</v>
      </c>
      <c r="D30" s="7">
        <v>2272710.5699999998</v>
      </c>
      <c r="E30" s="7">
        <v>1653627.83</v>
      </c>
      <c r="F30" s="7">
        <f t="shared" si="7"/>
        <v>3926338.4</v>
      </c>
      <c r="G30" s="7">
        <v>1673066.48</v>
      </c>
      <c r="H30" s="7">
        <v>1673066.48</v>
      </c>
      <c r="I30" s="7">
        <f t="shared" si="8"/>
        <v>2253271.92</v>
      </c>
    </row>
    <row r="31" spans="2:9" x14ac:dyDescent="0.2">
      <c r="B31" s="5"/>
      <c r="C31" s="6" t="s">
        <v>38</v>
      </c>
      <c r="D31" s="7">
        <v>343200</v>
      </c>
      <c r="E31" s="7">
        <v>199200</v>
      </c>
      <c r="F31" s="7">
        <f t="shared" si="7"/>
        <v>542400</v>
      </c>
      <c r="G31" s="7">
        <v>249385.5</v>
      </c>
      <c r="H31" s="7">
        <v>249385.5</v>
      </c>
      <c r="I31" s="7">
        <f t="shared" si="8"/>
        <v>293014.5</v>
      </c>
    </row>
    <row r="32" spans="2:9" x14ac:dyDescent="0.2">
      <c r="B32" s="5"/>
      <c r="C32" s="6" t="s">
        <v>39</v>
      </c>
      <c r="D32" s="7">
        <v>3093529.6</v>
      </c>
      <c r="E32" s="7">
        <v>7762425.7599999998</v>
      </c>
      <c r="F32" s="7">
        <f t="shared" si="7"/>
        <v>10855955.359999999</v>
      </c>
      <c r="G32" s="7">
        <v>6824048.7000000002</v>
      </c>
      <c r="H32" s="7">
        <v>6824048.7000000002</v>
      </c>
      <c r="I32" s="7">
        <f t="shared" si="8"/>
        <v>4031906.6599999992</v>
      </c>
    </row>
    <row r="33" spans="2:9" x14ac:dyDescent="0.2">
      <c r="B33" s="5"/>
      <c r="C33" s="6" t="s">
        <v>40</v>
      </c>
      <c r="D33" s="7">
        <v>5343844.2300000004</v>
      </c>
      <c r="E33" s="7">
        <v>1387615.1</v>
      </c>
      <c r="F33" s="7">
        <f t="shared" si="7"/>
        <v>6731459.3300000001</v>
      </c>
      <c r="G33" s="7">
        <v>1905915.5</v>
      </c>
      <c r="H33" s="7">
        <v>1905915.5</v>
      </c>
      <c r="I33" s="7">
        <f t="shared" si="8"/>
        <v>4825543.83</v>
      </c>
    </row>
    <row r="34" spans="2:9" x14ac:dyDescent="0.2">
      <c r="B34" s="5"/>
      <c r="C34" s="6" t="s">
        <v>41</v>
      </c>
      <c r="D34" s="7">
        <v>995400.31</v>
      </c>
      <c r="E34" s="7">
        <v>277550</v>
      </c>
      <c r="F34" s="7">
        <f t="shared" si="7"/>
        <v>1272950.31</v>
      </c>
      <c r="G34" s="7">
        <v>312622.03000000003</v>
      </c>
      <c r="H34" s="7">
        <v>312622.03000000003</v>
      </c>
      <c r="I34" s="7">
        <f t="shared" si="8"/>
        <v>960328.28</v>
      </c>
    </row>
    <row r="35" spans="2:9" x14ac:dyDescent="0.2">
      <c r="B35" s="5"/>
      <c r="C35" s="6" t="s">
        <v>42</v>
      </c>
      <c r="D35" s="7">
        <v>5803665.79</v>
      </c>
      <c r="E35" s="7">
        <v>1687837.02</v>
      </c>
      <c r="F35" s="7">
        <f t="shared" si="7"/>
        <v>7491502.8100000005</v>
      </c>
      <c r="G35" s="7">
        <v>3656329.49</v>
      </c>
      <c r="H35" s="7">
        <v>3656329.49</v>
      </c>
      <c r="I35" s="7">
        <f t="shared" si="8"/>
        <v>3835173.3200000003</v>
      </c>
    </row>
    <row r="36" spans="2:9" x14ac:dyDescent="0.2">
      <c r="B36" s="5"/>
      <c r="C36" s="6" t="s">
        <v>43</v>
      </c>
      <c r="D36" s="7">
        <v>4898172.43</v>
      </c>
      <c r="E36" s="7">
        <v>1566342</v>
      </c>
      <c r="F36" s="7">
        <f t="shared" si="7"/>
        <v>6464514.4299999997</v>
      </c>
      <c r="G36" s="7">
        <v>2050096.46</v>
      </c>
      <c r="H36" s="7">
        <v>2050096.46</v>
      </c>
      <c r="I36" s="7">
        <f t="shared" si="8"/>
        <v>4414417.97</v>
      </c>
    </row>
    <row r="37" spans="2:9" s="4" customFormat="1" ht="12" x14ac:dyDescent="0.25">
      <c r="B37" s="11" t="s">
        <v>44</v>
      </c>
      <c r="C37" s="12"/>
      <c r="D37" s="3">
        <f>SUM(D38:D46)</f>
        <v>24765731.119999997</v>
      </c>
      <c r="E37" s="3">
        <f t="shared" ref="E37:I37" si="9">SUM(E38:E46)</f>
        <v>5093361.43</v>
      </c>
      <c r="F37" s="3">
        <f t="shared" si="9"/>
        <v>29859092.550000001</v>
      </c>
      <c r="G37" s="3">
        <f t="shared" si="9"/>
        <v>20344456.879999999</v>
      </c>
      <c r="H37" s="3">
        <f t="shared" si="9"/>
        <v>20344456.879999999</v>
      </c>
      <c r="I37" s="3">
        <f t="shared" si="9"/>
        <v>9514635.6700000018</v>
      </c>
    </row>
    <row r="38" spans="2:9" x14ac:dyDescent="0.2">
      <c r="B38" s="5"/>
      <c r="C38" s="6" t="s">
        <v>45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2:9" x14ac:dyDescent="0.2">
      <c r="B39" s="5"/>
      <c r="C39" s="6" t="s">
        <v>46</v>
      </c>
      <c r="D39" s="7">
        <v>0</v>
      </c>
      <c r="E39" s="7">
        <v>0</v>
      </c>
      <c r="F39" s="7">
        <f t="shared" ref="F39:F46" si="10">D39+E39</f>
        <v>0</v>
      </c>
      <c r="G39" s="7">
        <v>0</v>
      </c>
      <c r="H39" s="7">
        <v>0</v>
      </c>
      <c r="I39" s="7">
        <f t="shared" ref="I39:I46" si="11">F39-G39</f>
        <v>0</v>
      </c>
    </row>
    <row r="40" spans="2:9" x14ac:dyDescent="0.2">
      <c r="B40" s="5"/>
      <c r="C40" s="6" t="s">
        <v>47</v>
      </c>
      <c r="D40" s="7">
        <v>5500000</v>
      </c>
      <c r="E40" s="7">
        <v>0</v>
      </c>
      <c r="F40" s="7">
        <f t="shared" si="10"/>
        <v>5500000</v>
      </c>
      <c r="G40" s="7">
        <v>3533472.9</v>
      </c>
      <c r="H40" s="7">
        <v>3533472.9</v>
      </c>
      <c r="I40" s="7">
        <f t="shared" si="11"/>
        <v>1966527.1</v>
      </c>
    </row>
    <row r="41" spans="2:9" x14ac:dyDescent="0.2">
      <c r="B41" s="5"/>
      <c r="C41" s="6" t="s">
        <v>48</v>
      </c>
      <c r="D41" s="7">
        <v>5138000</v>
      </c>
      <c r="E41" s="7">
        <v>2784015.89</v>
      </c>
      <c r="F41" s="7">
        <f t="shared" si="10"/>
        <v>7922015.8900000006</v>
      </c>
      <c r="G41" s="7">
        <v>4554134.6900000004</v>
      </c>
      <c r="H41" s="7">
        <v>4554134.6900000004</v>
      </c>
      <c r="I41" s="7">
        <f t="shared" si="11"/>
        <v>3367881.2</v>
      </c>
    </row>
    <row r="42" spans="2:9" x14ac:dyDescent="0.2">
      <c r="B42" s="5"/>
      <c r="C42" s="6" t="s">
        <v>49</v>
      </c>
      <c r="D42" s="7">
        <v>14127731.119999999</v>
      </c>
      <c r="E42" s="7">
        <v>2309345.54</v>
      </c>
      <c r="F42" s="7">
        <f t="shared" si="10"/>
        <v>16437076.66</v>
      </c>
      <c r="G42" s="7">
        <v>12256849.289999999</v>
      </c>
      <c r="H42" s="7">
        <v>12256849.289999999</v>
      </c>
      <c r="I42" s="7">
        <f t="shared" si="11"/>
        <v>4180227.370000001</v>
      </c>
    </row>
    <row r="43" spans="2:9" x14ac:dyDescent="0.2">
      <c r="B43" s="5"/>
      <c r="C43" s="6" t="s">
        <v>50</v>
      </c>
      <c r="D43" s="7">
        <v>0</v>
      </c>
      <c r="E43" s="7">
        <v>0</v>
      </c>
      <c r="F43" s="7">
        <f t="shared" si="10"/>
        <v>0</v>
      </c>
      <c r="G43" s="7">
        <v>0</v>
      </c>
      <c r="H43" s="7">
        <v>0</v>
      </c>
      <c r="I43" s="7">
        <f t="shared" si="11"/>
        <v>0</v>
      </c>
    </row>
    <row r="44" spans="2:9" x14ac:dyDescent="0.2">
      <c r="B44" s="5"/>
      <c r="C44" s="6" t="s">
        <v>51</v>
      </c>
      <c r="D44" s="7">
        <v>0</v>
      </c>
      <c r="E44" s="7">
        <v>0</v>
      </c>
      <c r="F44" s="7">
        <f t="shared" si="10"/>
        <v>0</v>
      </c>
      <c r="G44" s="7">
        <v>0</v>
      </c>
      <c r="H44" s="7">
        <v>0</v>
      </c>
      <c r="I44" s="7">
        <f t="shared" si="11"/>
        <v>0</v>
      </c>
    </row>
    <row r="45" spans="2:9" x14ac:dyDescent="0.2">
      <c r="B45" s="5"/>
      <c r="C45" s="6" t="s">
        <v>52</v>
      </c>
      <c r="D45" s="7">
        <v>0</v>
      </c>
      <c r="E45" s="7">
        <v>0</v>
      </c>
      <c r="F45" s="7">
        <f t="shared" si="10"/>
        <v>0</v>
      </c>
      <c r="G45" s="7">
        <v>0</v>
      </c>
      <c r="H45" s="7">
        <v>0</v>
      </c>
      <c r="I45" s="7">
        <f t="shared" si="11"/>
        <v>0</v>
      </c>
    </row>
    <row r="46" spans="2:9" x14ac:dyDescent="0.2">
      <c r="B46" s="5"/>
      <c r="C46" s="6" t="s">
        <v>53</v>
      </c>
      <c r="D46" s="7">
        <v>0</v>
      </c>
      <c r="E46" s="7">
        <v>0</v>
      </c>
      <c r="F46" s="7">
        <f t="shared" si="10"/>
        <v>0</v>
      </c>
      <c r="G46" s="7">
        <v>0</v>
      </c>
      <c r="H46" s="7">
        <v>0</v>
      </c>
      <c r="I46" s="7">
        <f t="shared" si="11"/>
        <v>0</v>
      </c>
    </row>
    <row r="47" spans="2:9" s="4" customFormat="1" ht="12" x14ac:dyDescent="0.25">
      <c r="B47" s="11" t="s">
        <v>54</v>
      </c>
      <c r="C47" s="12"/>
      <c r="D47" s="3">
        <f>SUM(D48:D56)</f>
        <v>7615000</v>
      </c>
      <c r="E47" s="3">
        <f t="shared" ref="E47:I47" si="12">SUM(E48:E56)</f>
        <v>396332</v>
      </c>
      <c r="F47" s="3">
        <f t="shared" si="12"/>
        <v>8011332</v>
      </c>
      <c r="G47" s="3">
        <f t="shared" si="12"/>
        <v>467290.31</v>
      </c>
      <c r="H47" s="3">
        <f t="shared" si="12"/>
        <v>467290.31</v>
      </c>
      <c r="I47" s="3">
        <f t="shared" si="12"/>
        <v>7544041.6899999995</v>
      </c>
    </row>
    <row r="48" spans="2:9" x14ac:dyDescent="0.2">
      <c r="B48" s="5"/>
      <c r="C48" s="6" t="s">
        <v>55</v>
      </c>
      <c r="D48" s="7">
        <v>972865.28</v>
      </c>
      <c r="E48" s="7">
        <v>41860</v>
      </c>
      <c r="F48" s="7">
        <f>D48+E48</f>
        <v>1014725.28</v>
      </c>
      <c r="G48" s="7">
        <v>41580</v>
      </c>
      <c r="H48" s="7">
        <v>41580</v>
      </c>
      <c r="I48" s="7">
        <f>F48-G48</f>
        <v>973145.28</v>
      </c>
    </row>
    <row r="49" spans="2:9" x14ac:dyDescent="0.2">
      <c r="B49" s="5"/>
      <c r="C49" s="6" t="s">
        <v>56</v>
      </c>
      <c r="D49" s="7">
        <v>0</v>
      </c>
      <c r="E49" s="7">
        <v>0</v>
      </c>
      <c r="F49" s="7">
        <f t="shared" ref="F49:F56" si="13">D49+E49</f>
        <v>0</v>
      </c>
      <c r="G49" s="7">
        <v>0</v>
      </c>
      <c r="H49" s="7">
        <v>0</v>
      </c>
      <c r="I49" s="7">
        <f t="shared" ref="I49:I56" si="14">F49-G49</f>
        <v>0</v>
      </c>
    </row>
    <row r="50" spans="2:9" x14ac:dyDescent="0.2">
      <c r="B50" s="5"/>
      <c r="C50" s="6" t="s">
        <v>57</v>
      </c>
      <c r="D50" s="7">
        <v>0</v>
      </c>
      <c r="E50" s="7">
        <v>0</v>
      </c>
      <c r="F50" s="7">
        <f t="shared" si="13"/>
        <v>0</v>
      </c>
      <c r="G50" s="7">
        <v>0</v>
      </c>
      <c r="H50" s="7">
        <v>0</v>
      </c>
      <c r="I50" s="7">
        <f t="shared" si="14"/>
        <v>0</v>
      </c>
    </row>
    <row r="51" spans="2:9" x14ac:dyDescent="0.2">
      <c r="B51" s="5"/>
      <c r="C51" s="6" t="s">
        <v>58</v>
      </c>
      <c r="D51" s="7">
        <v>3371356.43</v>
      </c>
      <c r="E51" s="7">
        <v>272400</v>
      </c>
      <c r="F51" s="7">
        <f t="shared" si="13"/>
        <v>3643756.43</v>
      </c>
      <c r="G51" s="7">
        <v>272400</v>
      </c>
      <c r="H51" s="7">
        <v>272400</v>
      </c>
      <c r="I51" s="7">
        <f t="shared" si="14"/>
        <v>3371356.43</v>
      </c>
    </row>
    <row r="52" spans="2:9" x14ac:dyDescent="0.2">
      <c r="B52" s="5"/>
      <c r="C52" s="6" t="s">
        <v>59</v>
      </c>
      <c r="D52" s="7">
        <v>220778.29</v>
      </c>
      <c r="E52" s="7">
        <v>0</v>
      </c>
      <c r="F52" s="7">
        <f t="shared" si="13"/>
        <v>220778.29</v>
      </c>
      <c r="G52" s="7">
        <v>0</v>
      </c>
      <c r="H52" s="7">
        <v>0</v>
      </c>
      <c r="I52" s="7">
        <f t="shared" si="14"/>
        <v>220778.29</v>
      </c>
    </row>
    <row r="53" spans="2:9" x14ac:dyDescent="0.2">
      <c r="B53" s="5"/>
      <c r="C53" s="6" t="s">
        <v>60</v>
      </c>
      <c r="D53" s="7">
        <v>1200000</v>
      </c>
      <c r="E53" s="7">
        <v>82072</v>
      </c>
      <c r="F53" s="7">
        <f t="shared" si="13"/>
        <v>1282072</v>
      </c>
      <c r="G53" s="7">
        <v>151570.31</v>
      </c>
      <c r="H53" s="7">
        <v>151570.31</v>
      </c>
      <c r="I53" s="7">
        <f t="shared" si="14"/>
        <v>1130501.69</v>
      </c>
    </row>
    <row r="54" spans="2:9" x14ac:dyDescent="0.2">
      <c r="B54" s="5"/>
      <c r="C54" s="6" t="s">
        <v>61</v>
      </c>
      <c r="D54" s="7">
        <v>0</v>
      </c>
      <c r="E54" s="7">
        <v>0</v>
      </c>
      <c r="F54" s="7">
        <f t="shared" si="13"/>
        <v>0</v>
      </c>
      <c r="G54" s="7">
        <v>0</v>
      </c>
      <c r="H54" s="7">
        <v>0</v>
      </c>
      <c r="I54" s="7">
        <f t="shared" si="14"/>
        <v>0</v>
      </c>
    </row>
    <row r="55" spans="2:9" x14ac:dyDescent="0.2">
      <c r="B55" s="5"/>
      <c r="C55" s="6" t="s">
        <v>62</v>
      </c>
      <c r="D55" s="7">
        <v>0</v>
      </c>
      <c r="E55" s="7">
        <v>0</v>
      </c>
      <c r="F55" s="7">
        <f t="shared" si="13"/>
        <v>0</v>
      </c>
      <c r="G55" s="7">
        <v>0</v>
      </c>
      <c r="H55" s="7">
        <v>0</v>
      </c>
      <c r="I55" s="7">
        <f t="shared" si="14"/>
        <v>0</v>
      </c>
    </row>
    <row r="56" spans="2:9" x14ac:dyDescent="0.2">
      <c r="B56" s="5"/>
      <c r="C56" s="6" t="s">
        <v>63</v>
      </c>
      <c r="D56" s="7">
        <v>1850000</v>
      </c>
      <c r="E56" s="7">
        <v>0</v>
      </c>
      <c r="F56" s="7">
        <f t="shared" si="13"/>
        <v>1850000</v>
      </c>
      <c r="G56" s="7">
        <v>1740</v>
      </c>
      <c r="H56" s="7">
        <v>1740</v>
      </c>
      <c r="I56" s="7">
        <f t="shared" si="14"/>
        <v>1848260</v>
      </c>
    </row>
    <row r="57" spans="2:9" s="4" customFormat="1" ht="12" x14ac:dyDescent="0.25">
      <c r="B57" s="11" t="s">
        <v>64</v>
      </c>
      <c r="C57" s="12"/>
      <c r="D57" s="3">
        <f>SUM(D58:D60)</f>
        <v>18933177.140000001</v>
      </c>
      <c r="E57" s="3">
        <f t="shared" ref="E57:I57" si="15">SUM(E58:E60)</f>
        <v>14062727.25</v>
      </c>
      <c r="F57" s="3">
        <f t="shared" si="15"/>
        <v>32995904.390000001</v>
      </c>
      <c r="G57" s="3">
        <f t="shared" si="15"/>
        <v>19401504.5</v>
      </c>
      <c r="H57" s="3">
        <f t="shared" si="15"/>
        <v>19401504.5</v>
      </c>
      <c r="I57" s="3">
        <f t="shared" si="15"/>
        <v>13594399.889999999</v>
      </c>
    </row>
    <row r="58" spans="2:9" x14ac:dyDescent="0.2">
      <c r="B58" s="5"/>
      <c r="C58" s="6" t="s">
        <v>65</v>
      </c>
      <c r="D58" s="7">
        <v>18933177.140000001</v>
      </c>
      <c r="E58" s="7">
        <v>-3612248.37</v>
      </c>
      <c r="F58" s="7">
        <f>D58+E58</f>
        <v>15320928.77</v>
      </c>
      <c r="G58" s="7">
        <v>2031723.99</v>
      </c>
      <c r="H58" s="7">
        <v>2031723.99</v>
      </c>
      <c r="I58" s="7">
        <f>F58-G58</f>
        <v>13289204.779999999</v>
      </c>
    </row>
    <row r="59" spans="2:9" x14ac:dyDescent="0.2">
      <c r="B59" s="5"/>
      <c r="C59" s="6" t="s">
        <v>66</v>
      </c>
      <c r="D59" s="7">
        <v>0</v>
      </c>
      <c r="E59" s="7">
        <v>17674975.620000001</v>
      </c>
      <c r="F59" s="7">
        <f t="shared" ref="F59:F60" si="16">D59+E59</f>
        <v>17674975.620000001</v>
      </c>
      <c r="G59" s="7">
        <v>17369780.510000002</v>
      </c>
      <c r="H59" s="7">
        <v>17369780.510000002</v>
      </c>
      <c r="I59" s="7">
        <f t="shared" ref="I59:I60" si="17">F59-G59</f>
        <v>305195.1099999994</v>
      </c>
    </row>
    <row r="60" spans="2:9" x14ac:dyDescent="0.2">
      <c r="B60" s="5"/>
      <c r="C60" s="6" t="s">
        <v>67</v>
      </c>
      <c r="D60" s="7">
        <v>0</v>
      </c>
      <c r="E60" s="7">
        <v>0</v>
      </c>
      <c r="F60" s="7">
        <f t="shared" si="16"/>
        <v>0</v>
      </c>
      <c r="G60" s="7">
        <v>0</v>
      </c>
      <c r="H60" s="7">
        <v>0</v>
      </c>
      <c r="I60" s="7">
        <f t="shared" si="17"/>
        <v>0</v>
      </c>
    </row>
    <row r="61" spans="2:9" s="4" customFormat="1" ht="12" x14ac:dyDescent="0.25">
      <c r="B61" s="11" t="s">
        <v>68</v>
      </c>
      <c r="C61" s="12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2:9" x14ac:dyDescent="0.2">
      <c r="B62" s="5"/>
      <c r="C62" s="6" t="s">
        <v>69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2:9" x14ac:dyDescent="0.2">
      <c r="B63" s="5"/>
      <c r="C63" s="6" t="s">
        <v>70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2:9" x14ac:dyDescent="0.2">
      <c r="B64" s="5"/>
      <c r="C64" s="6" t="s">
        <v>71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2:9" x14ac:dyDescent="0.2">
      <c r="B65" s="5"/>
      <c r="C65" s="6" t="s">
        <v>72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2:9" x14ac:dyDescent="0.2">
      <c r="B66" s="5"/>
      <c r="C66" s="6" t="s">
        <v>73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2:9" x14ac:dyDescent="0.2">
      <c r="B67" s="5"/>
      <c r="C67" s="6" t="s">
        <v>74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2:9" x14ac:dyDescent="0.2">
      <c r="B68" s="5"/>
      <c r="C68" s="6" t="s">
        <v>75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s="4" customFormat="1" ht="12" x14ac:dyDescent="0.25">
      <c r="B69" s="11" t="s">
        <v>76</v>
      </c>
      <c r="C69" s="12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">
      <c r="B70" s="5"/>
      <c r="C70" s="6" t="s">
        <v>77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x14ac:dyDescent="0.2">
      <c r="B71" s="5"/>
      <c r="C71" s="6" t="s">
        <v>78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2">
      <c r="B72" s="5"/>
      <c r="C72" s="6" t="s">
        <v>79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s="4" customFormat="1" ht="12" x14ac:dyDescent="0.25">
      <c r="B73" s="11" t="s">
        <v>80</v>
      </c>
      <c r="C73" s="12"/>
      <c r="D73" s="3">
        <f>SUM(D74:D80)</f>
        <v>13465066.48</v>
      </c>
      <c r="E73" s="3">
        <f t="shared" ref="E73:I73" si="18">SUM(E74:E80)</f>
        <v>12708432.1</v>
      </c>
      <c r="F73" s="3">
        <f t="shared" si="18"/>
        <v>26173498.579999998</v>
      </c>
      <c r="G73" s="3">
        <f t="shared" si="18"/>
        <v>14580030.27</v>
      </c>
      <c r="H73" s="3">
        <f t="shared" si="18"/>
        <v>14580030.27</v>
      </c>
      <c r="I73" s="3">
        <f t="shared" si="18"/>
        <v>11593468.310000001</v>
      </c>
    </row>
    <row r="74" spans="2:9" x14ac:dyDescent="0.2">
      <c r="B74" s="5"/>
      <c r="C74" s="6" t="s">
        <v>81</v>
      </c>
      <c r="D74" s="7">
        <v>6550000</v>
      </c>
      <c r="E74" s="7">
        <v>16884254.710000001</v>
      </c>
      <c r="F74" s="7">
        <f>D74+E74</f>
        <v>23434254.710000001</v>
      </c>
      <c r="G74" s="7">
        <v>13478340.58</v>
      </c>
      <c r="H74" s="7">
        <v>13478340.58</v>
      </c>
      <c r="I74" s="7">
        <f>F74-G74</f>
        <v>9955914.1300000008</v>
      </c>
    </row>
    <row r="75" spans="2:9" x14ac:dyDescent="0.2">
      <c r="B75" s="5"/>
      <c r="C75" s="6" t="s">
        <v>82</v>
      </c>
      <c r="D75" s="7">
        <v>950000</v>
      </c>
      <c r="E75" s="7">
        <v>1202943.04</v>
      </c>
      <c r="F75" s="7">
        <f t="shared" ref="F75:F80" si="19">D75+E75</f>
        <v>2152943.04</v>
      </c>
      <c r="G75" s="7">
        <v>889644.94</v>
      </c>
      <c r="H75" s="7">
        <v>889644.94</v>
      </c>
      <c r="I75" s="7">
        <f t="shared" ref="I75:I80" si="20">F75-G75</f>
        <v>1263298.1000000001</v>
      </c>
    </row>
    <row r="76" spans="2:9" x14ac:dyDescent="0.2">
      <c r="B76" s="5"/>
      <c r="C76" s="6" t="s">
        <v>83</v>
      </c>
      <c r="D76" s="7">
        <v>0</v>
      </c>
      <c r="E76" s="7">
        <v>212044.75</v>
      </c>
      <c r="F76" s="7">
        <f t="shared" si="19"/>
        <v>212044.75</v>
      </c>
      <c r="G76" s="7">
        <v>212044.75</v>
      </c>
      <c r="H76" s="7">
        <v>212044.75</v>
      </c>
      <c r="I76" s="7">
        <f t="shared" si="20"/>
        <v>0</v>
      </c>
    </row>
    <row r="77" spans="2:9" x14ac:dyDescent="0.2">
      <c r="B77" s="5"/>
      <c r="C77" s="6" t="s">
        <v>84</v>
      </c>
      <c r="D77" s="7">
        <v>0</v>
      </c>
      <c r="E77" s="7">
        <v>0</v>
      </c>
      <c r="F77" s="7">
        <f t="shared" si="19"/>
        <v>0</v>
      </c>
      <c r="G77" s="7">
        <v>0</v>
      </c>
      <c r="H77" s="7">
        <v>0</v>
      </c>
      <c r="I77" s="7">
        <f t="shared" si="20"/>
        <v>0</v>
      </c>
    </row>
    <row r="78" spans="2:9" x14ac:dyDescent="0.2">
      <c r="B78" s="5"/>
      <c r="C78" s="6" t="s">
        <v>85</v>
      </c>
      <c r="D78" s="7">
        <v>0</v>
      </c>
      <c r="E78" s="7">
        <v>0</v>
      </c>
      <c r="F78" s="7">
        <f t="shared" si="19"/>
        <v>0</v>
      </c>
      <c r="G78" s="7">
        <v>0</v>
      </c>
      <c r="H78" s="7">
        <v>0</v>
      </c>
      <c r="I78" s="7">
        <f t="shared" si="20"/>
        <v>0</v>
      </c>
    </row>
    <row r="79" spans="2:9" x14ac:dyDescent="0.2">
      <c r="B79" s="5"/>
      <c r="C79" s="6" t="s">
        <v>86</v>
      </c>
      <c r="D79" s="7">
        <v>0</v>
      </c>
      <c r="E79" s="7">
        <v>0</v>
      </c>
      <c r="F79" s="7">
        <f t="shared" si="19"/>
        <v>0</v>
      </c>
      <c r="G79" s="7">
        <v>0</v>
      </c>
      <c r="H79" s="7">
        <v>0</v>
      </c>
      <c r="I79" s="7">
        <f t="shared" si="20"/>
        <v>0</v>
      </c>
    </row>
    <row r="80" spans="2:9" ht="12" thickBot="1" x14ac:dyDescent="0.25">
      <c r="B80" s="8"/>
      <c r="C80" s="9" t="s">
        <v>87</v>
      </c>
      <c r="D80" s="7">
        <v>5965066.4800000004</v>
      </c>
      <c r="E80" s="7">
        <v>-5590810.4000000004</v>
      </c>
      <c r="F80" s="7">
        <f t="shared" si="19"/>
        <v>374256.08000000007</v>
      </c>
      <c r="G80" s="7">
        <v>0</v>
      </c>
      <c r="H80" s="7">
        <v>0</v>
      </c>
      <c r="I80" s="7">
        <f t="shared" si="20"/>
        <v>374256.08000000007</v>
      </c>
    </row>
    <row r="81" spans="2:9" ht="12.6" thickBot="1" x14ac:dyDescent="0.25">
      <c r="B81" s="13" t="s">
        <v>88</v>
      </c>
      <c r="C81" s="14"/>
      <c r="D81" s="10">
        <f>D9+D17+D27+D37+D47+D57+D61+D69+D73</f>
        <v>238614659.01999995</v>
      </c>
      <c r="E81" s="10">
        <f t="shared" ref="E81:I81" si="21">E9+E17+E27+E37+E47+E57+E61+E69+E73</f>
        <v>86661545.069999993</v>
      </c>
      <c r="F81" s="10">
        <f t="shared" si="21"/>
        <v>325276204.09000003</v>
      </c>
      <c r="G81" s="10">
        <f t="shared" si="21"/>
        <v>164763355.23000002</v>
      </c>
      <c r="H81" s="10">
        <f t="shared" si="21"/>
        <v>164763355.23000002</v>
      </c>
      <c r="I81" s="10">
        <f t="shared" si="21"/>
        <v>160512848.85999998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</mergeCells>
  <pageMargins left="0.19685039370078741" right="0.19685039370078741" top="0.19685039370078741" bottom="0.19685039370078741" header="0.31496062992125984" footer="0.31496062992125984"/>
  <pageSetup scale="63" fitToWidth="0" fitToHeight="0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2023-10-27T22:23:23Z</cp:lastPrinted>
  <dcterms:created xsi:type="dcterms:W3CDTF">2019-02-28T18:42:01Z</dcterms:created>
  <dcterms:modified xsi:type="dcterms:W3CDTF">2023-10-27T22:23:31Z</dcterms:modified>
</cp:coreProperties>
</file>