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Sjsabinas\ro2022_2024\CUENTA PUBLICA 2023\SEGUNDO TRIMESTRE 2023\Municipios\I. Información Contable\"/>
    </mc:Choice>
  </mc:AlternateContent>
  <xr:revisionPtr revIDLastSave="0" documentId="13_ncr:1_{DCF7495B-3241-4A9E-9734-8BC2F8CE587E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EFE 01" sheetId="9" r:id="rId1"/>
    <sheet name="EFE 01 Acum" sheetId="14" r:id="rId2"/>
    <sheet name="CPC" sheetId="10" r:id="rId3"/>
    <sheet name="CPC Acum" sheetId="15" r:id="rId4"/>
    <sheet name="Notas de Desglose" sheetId="16" r:id="rId5"/>
  </sheets>
  <definedNames>
    <definedName name="_ftn1" localSheetId="4">'Notas de Desglose'!$A$801</definedName>
    <definedName name="_ftnref1" localSheetId="4">'Notas de Desglose'!$A$260</definedName>
    <definedName name="_Hlk13661906" localSheetId="4">'Notas de Desglose'!$A$670</definedName>
    <definedName name="_xlnm.Print_Area" localSheetId="2">CPC!$C$2:$F$63</definedName>
    <definedName name="_xlnm.Print_Area" localSheetId="3">'CPC Acum'!$C$2:$F$63</definedName>
    <definedName name="_xlnm.Print_Area" localSheetId="0">'EFE 01'!$B$2:$D$12</definedName>
    <definedName name="_xlnm.Print_Area" localSheetId="1">'EFE 01 Acum'!$B$2:$D$12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4" l="1"/>
  <c r="C12" i="14"/>
  <c r="F893" i="16"/>
  <c r="F884" i="16"/>
  <c r="F822" i="16"/>
  <c r="F799" i="16"/>
  <c r="F790" i="16"/>
  <c r="F767" i="16"/>
  <c r="F724" i="16"/>
  <c r="F729" i="16" s="1"/>
  <c r="D688" i="16"/>
  <c r="C688" i="16"/>
  <c r="D642" i="16"/>
  <c r="C642" i="16"/>
  <c r="C619" i="16"/>
  <c r="C592" i="16"/>
  <c r="C572" i="16"/>
  <c r="E552" i="16"/>
  <c r="F550" i="16" s="1"/>
  <c r="C552" i="16"/>
  <c r="D550" i="16" s="1"/>
  <c r="E506" i="16"/>
  <c r="F506" i="16" s="1"/>
  <c r="C506" i="16"/>
  <c r="D504" i="16" s="1"/>
  <c r="C458" i="16"/>
  <c r="C438" i="16"/>
  <c r="D416" i="16"/>
  <c r="C416" i="16"/>
  <c r="D390" i="16"/>
  <c r="D397" i="16" s="1"/>
  <c r="C390" i="16"/>
  <c r="C397" i="16" s="1"/>
  <c r="D375" i="16"/>
  <c r="C375" i="16"/>
  <c r="D349" i="16"/>
  <c r="C349" i="16"/>
  <c r="C321" i="16"/>
  <c r="C298" i="16"/>
  <c r="C278" i="16"/>
  <c r="C254" i="16"/>
  <c r="C233" i="16"/>
  <c r="C212" i="16"/>
  <c r="C193" i="16"/>
  <c r="C151" i="16"/>
  <c r="C132" i="16"/>
  <c r="C111" i="16"/>
  <c r="C90" i="16"/>
  <c r="C67" i="16"/>
  <c r="D44" i="16"/>
  <c r="D22" i="16"/>
  <c r="C22" i="16"/>
  <c r="F478" i="16" l="1"/>
  <c r="D478" i="16"/>
  <c r="F486" i="16"/>
  <c r="F496" i="16"/>
  <c r="F481" i="16"/>
  <c r="F500" i="16"/>
  <c r="F540" i="16"/>
  <c r="F474" i="16"/>
  <c r="F482" i="16"/>
  <c r="F491" i="16"/>
  <c r="F501" i="16"/>
  <c r="F525" i="16"/>
  <c r="F543" i="16"/>
  <c r="F533" i="16"/>
  <c r="F473" i="16"/>
  <c r="F489" i="16"/>
  <c r="F524" i="16"/>
  <c r="F485" i="16"/>
  <c r="F494" i="16"/>
  <c r="F532" i="16"/>
  <c r="F475" i="16"/>
  <c r="F479" i="16"/>
  <c r="F483" i="16"/>
  <c r="F487" i="16"/>
  <c r="F492" i="16"/>
  <c r="F497" i="16"/>
  <c r="F502" i="16"/>
  <c r="F519" i="16"/>
  <c r="F528" i="16"/>
  <c r="F535" i="16"/>
  <c r="F544" i="16"/>
  <c r="F477" i="16"/>
  <c r="F480" i="16"/>
  <c r="F484" i="16"/>
  <c r="F488" i="16"/>
  <c r="F493" i="16"/>
  <c r="F498" i="16"/>
  <c r="F504" i="16"/>
  <c r="F520" i="16"/>
  <c r="F529" i="16"/>
  <c r="F539" i="16"/>
  <c r="F547" i="16"/>
  <c r="D475" i="16"/>
  <c r="F521" i="16"/>
  <c r="F526" i="16"/>
  <c r="F530" i="16"/>
  <c r="D534" i="16"/>
  <c r="F537" i="16"/>
  <c r="F541" i="16"/>
  <c r="F545" i="16"/>
  <c r="F549" i="16"/>
  <c r="F552" i="16"/>
  <c r="D537" i="16"/>
  <c r="F548" i="16"/>
  <c r="D484" i="16"/>
  <c r="D519" i="16"/>
  <c r="F523" i="16"/>
  <c r="F527" i="16"/>
  <c r="F531" i="16"/>
  <c r="F534" i="16"/>
  <c r="F538" i="16"/>
  <c r="F542" i="16"/>
  <c r="F546" i="16"/>
  <c r="D528" i="16"/>
  <c r="D545" i="16"/>
  <c r="D526" i="16"/>
  <c r="D543" i="16"/>
  <c r="D488" i="16"/>
  <c r="D495" i="16"/>
  <c r="D524" i="16"/>
  <c r="D532" i="16"/>
  <c r="D541" i="16"/>
  <c r="D549" i="16"/>
  <c r="D480" i="16"/>
  <c r="D486" i="16"/>
  <c r="D493" i="16"/>
  <c r="F495" i="16"/>
  <c r="F499" i="16"/>
  <c r="F503" i="16"/>
  <c r="D521" i="16"/>
  <c r="D530" i="16"/>
  <c r="D539" i="16"/>
  <c r="D547" i="16"/>
  <c r="D552" i="16"/>
  <c r="D473" i="16"/>
  <c r="D482" i="16"/>
  <c r="D491" i="16"/>
  <c r="D499" i="16"/>
  <c r="D520" i="16"/>
  <c r="D523" i="16"/>
  <c r="D525" i="16"/>
  <c r="D527" i="16"/>
  <c r="D529" i="16"/>
  <c r="D531" i="16"/>
  <c r="D533" i="16"/>
  <c r="D535" i="16"/>
  <c r="D538" i="16"/>
  <c r="D540" i="16"/>
  <c r="D542" i="16"/>
  <c r="D544" i="16"/>
  <c r="D546" i="16"/>
  <c r="D548" i="16"/>
  <c r="D497" i="16"/>
  <c r="D501" i="16"/>
  <c r="D503" i="16"/>
  <c r="D506" i="16"/>
  <c r="D474" i="16"/>
  <c r="D477" i="16"/>
  <c r="D479" i="16"/>
  <c r="D481" i="16"/>
  <c r="D483" i="16"/>
  <c r="D485" i="16"/>
  <c r="D487" i="16"/>
  <c r="D489" i="16"/>
  <c r="D492" i="16"/>
  <c r="D494" i="16"/>
  <c r="D496" i="16"/>
  <c r="D498" i="16"/>
  <c r="D500" i="16"/>
  <c r="D502" i="16"/>
</calcChain>
</file>

<file path=xl/sharedStrings.xml><?xml version="1.0" encoding="utf-8"?>
<sst xmlns="http://schemas.openxmlformats.org/spreadsheetml/2006/main" count="816" uniqueCount="375">
  <si>
    <t>Total de Efectivo y Equivalentes</t>
  </si>
  <si>
    <t>Conciliación entre los Ingresos Presupuestarios y Contables</t>
  </si>
  <si>
    <t>(Cifras en pesos)</t>
  </si>
  <si>
    <t>Conciliación entre los Egresos Presupuestarios y los Gastos Contables</t>
  </si>
  <si>
    <t>Otros Egresos Presupuestales No Contables</t>
  </si>
  <si>
    <t>Provisiones</t>
  </si>
  <si>
    <t>Otros Gastos</t>
  </si>
  <si>
    <t>ASEC_EFE01_1erTRIM_I3</t>
  </si>
  <si>
    <t>Efectivo</t>
  </si>
  <si>
    <t>EFE 01 - Efectivo y Equivalentes</t>
  </si>
  <si>
    <t>1. Total de Ingresos Presupuestarios</t>
  </si>
  <si>
    <t>2. Más Ingresos Contables No Presupuestarios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</si>
  <si>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</si>
  <si>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</si>
  <si>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</si>
  <si>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</si>
  <si>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</si>
  <si>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</si>
  <si>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</si>
  <si>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</si>
  <si>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</si>
  <si>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</si>
  <si>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</si>
  <si>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1. Total de Egresos Presupuestarios</t>
  </si>
  <si>
    <t>2. Menos Egresos Presupuestario No Contables</t>
  </si>
  <si>
    <t>Materias Primas y Materiales de Producción y Comercialización</t>
  </si>
  <si>
    <t>Materiales y Suministros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</si>
  <si>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</si>
  <si>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</si>
  <si>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</si>
  <si>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</si>
  <si>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</si>
  <si>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</si>
  <si>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</si>
  <si>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</si>
  <si>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2.10</t>
  </si>
  <si>
    <t>2.11</t>
  </si>
  <si>
    <t>Activos Intangibles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</si>
  <si>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</si>
  <si>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</si>
  <si>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</si>
  <si>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</si>
  <si>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</si>
  <si>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</si>
  <si>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</si>
  <si>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</si>
  <si>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</si>
  <si>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Inversiones en Fideicomisos, Mandatos y Otros Análogos</t>
  </si>
  <si>
    <t>Concesión de Préstamos</t>
  </si>
  <si>
    <t>2.17</t>
  </si>
  <si>
    <t>2.18</t>
  </si>
  <si>
    <t>Provisiones para Contingencias y Otras Erogaciones Especiales</t>
  </si>
  <si>
    <t>Amortización de la Deuda Pública</t>
  </si>
  <si>
    <t>2.19</t>
  </si>
  <si>
    <t>2.20</t>
  </si>
  <si>
    <t>Adeudos de Ejercicios Fiscales Anteriores (ADEFAS)</t>
  </si>
  <si>
    <t>3. Más Gastos Contables No Presupuestarios</t>
  </si>
  <si>
    <t>Estimaciones, Depreciaciones, Deterioros, Obsolescencia y Amortizaciones</t>
  </si>
  <si>
    <t>Disminución de Inventarios</t>
  </si>
  <si>
    <t>Aumento por Insuficiencia de Estimaciones por Pérdida o Deterioro u Obsolescencia</t>
  </si>
  <si>
    <t>Aumento por Insuficiencia de Provisiones</t>
  </si>
  <si>
    <t>Otros Gastos Contables No Presupuestarios</t>
  </si>
  <si>
    <t>4. Total de Gastos Contables</t>
  </si>
  <si>
    <t>3.1</t>
  </si>
  <si>
    <t>a) NOTAS DE DESGLOSE</t>
  </si>
  <si>
    <t>Activo</t>
  </si>
  <si>
    <t>Efectivo y Equivalentes</t>
  </si>
  <si>
    <r>
      <t>ESF 01.</t>
    </r>
    <r>
      <rPr>
        <sz val="11"/>
        <color theme="1"/>
        <rFont val="Arial"/>
        <family val="2"/>
      </rPr>
      <t xml:space="preserve"> Se informará acerca de los fondos con afectación específica, el tipo y monto de los mismos; de las inversiones financieras se revelará su tipo y monto, su clasificación en corto y largo plazo separando aquéllas que su vencimiento sea menor a 3 meses.</t>
    </r>
  </si>
  <si>
    <r>
      <t xml:space="preserve">ESF 02. </t>
    </r>
    <r>
      <rPr>
        <sz val="11"/>
        <color theme="1"/>
        <rFont val="Arial"/>
        <family val="2"/>
      </rPr>
      <t>Por tipo de contribución se informará el monto que se encuentre pendiente de cobro y por recuperar de hasta cinco ejercicios anteriores, asimismo se deberán considerar los montos sujetos a algún tipo de juicio con una antigüedad mayor a la señalada y la factibilidad de cobro.</t>
    </r>
  </si>
  <si>
    <r>
      <t xml:space="preserve">ESF 03. </t>
    </r>
    <r>
      <rPr>
        <sz val="11"/>
        <color theme="1"/>
        <rFont val="Arial"/>
        <family val="2"/>
      </rPr>
      <t>Se elaborará, de manera agrupada, los derechos a recibir efectivo y equivalentes, y bienes o servicios a recibir, (excepto cuentas por cobrar de contribuciones o fideicomisos que se encuentran dentro de inversiones financieras, participaciones y aportaciones de capital) en una desagregación por su vencimiento en días a 90, 180, menor o igual a 365 y mayor a 365. Adicionalmente, se informará de las características cualitativas relevantes que le afecten a estas cuentas.</t>
    </r>
  </si>
  <si>
    <t>Bienes Disponibles para su Transformación o Consumo (inventarios)</t>
  </si>
  <si>
    <r>
      <t xml:space="preserve">ESF 04. </t>
    </r>
    <r>
      <rPr>
        <sz val="11"/>
        <color theme="1"/>
        <rFont val="Arial"/>
        <family val="2"/>
      </rPr>
      <t>Se clasificarán como bienes disponibles para su transformación aquéllos que se encuentren dentro de la cuenta Inventarios. Esta nota aplica para aquellos entes públicos que realicen algún proceso de transformación y/o elaboración de bienes.</t>
    </r>
  </si>
  <si>
    <t>En la nota se informará del sistema de costeo y método de valuación, aplicados a los inventarios, así como la conveniencia de su aplicación dada la naturaleza de los mismos. Adicionalmente, se revelará el impacto en la información financiera por cambios en el método o sistema.</t>
  </si>
  <si>
    <r>
      <t xml:space="preserve">ESF 05. </t>
    </r>
    <r>
      <rPr>
        <sz val="11"/>
        <color theme="1"/>
        <rFont val="Arial"/>
        <family val="2"/>
      </rPr>
      <t>De la cuenta Almacén se informará acerca del método de valuación, así como la conveniencia de su aplicación. Adicionalmente, se revelará el impacto en la información financiera por cambios en el método.</t>
    </r>
  </si>
  <si>
    <t>Inversiones Financieras</t>
  </si>
  <si>
    <r>
      <t xml:space="preserve">ESF 06. </t>
    </r>
    <r>
      <rPr>
        <sz val="11"/>
        <color theme="1"/>
        <rFont val="Arial"/>
        <family val="2"/>
      </rPr>
      <t>De la cuenta Inversiones financieras, que considera los fideicomisos, se informará de éstos los recursos asignados por tipo y monto, y características significativas que tengan o puedan tener alguna incidencia en las mismas.</t>
    </r>
  </si>
  <si>
    <r>
      <t xml:space="preserve">ESF 07. </t>
    </r>
    <r>
      <rPr>
        <sz val="11"/>
        <color theme="1"/>
        <rFont val="Arial"/>
        <family val="2"/>
      </rPr>
      <t>Se informará de las inversiones financieras, los saldos de las participaciones y aportaciones de capital.</t>
    </r>
  </si>
  <si>
    <t>Bienes Muebles, Inmuebles e Intangibles</t>
  </si>
  <si>
    <r>
      <t xml:space="preserve">ESF 08. </t>
    </r>
    <r>
      <rPr>
        <sz val="11"/>
        <color theme="1"/>
        <rFont val="Arial"/>
        <family val="2"/>
      </rPr>
      <t>Se informará de manera agrupada por cuenta, los rubros de Bienes Muebles e Inmuebles, el monto de la depreciación del ejercicio y la acumulada, el método de depreciación, tasas aplicadas y los criterios de aplicación de los mismos. Asimismo, se informará de las características significativas del estado en que se encuentren los activos.</t>
    </r>
  </si>
  <si>
    <r>
      <t xml:space="preserve">ESF 09. </t>
    </r>
    <r>
      <rPr>
        <sz val="11"/>
        <color theme="1"/>
        <rFont val="Arial"/>
        <family val="2"/>
      </rPr>
      <t>Se informará de manera agrupada por cuenta, los rubros de activos intangibles y diferidos, su monto y naturaleza, amortización del ejercicio, amortización acumulada, tasa y método aplicados.</t>
    </r>
  </si>
  <si>
    <t>Estimaciones y Deterioros</t>
  </si>
  <si>
    <r>
      <t xml:space="preserve">ESF 10. </t>
    </r>
    <r>
      <rPr>
        <sz val="11"/>
        <color theme="1"/>
        <rFont val="Arial"/>
        <family val="2"/>
      </rPr>
      <t>Se informarán los criterios utilizados para la determinación de las estimaciones; por ejemplo: estimación de cuentas incobrables, estimación de inventarios, deterioro de activos biológicos y cualquier otra que aplique.</t>
    </r>
  </si>
  <si>
    <t>Otros Activos</t>
  </si>
  <si>
    <r>
      <t xml:space="preserve">ESF 11. </t>
    </r>
    <r>
      <rPr>
        <sz val="11"/>
        <color theme="1"/>
        <rFont val="Arial"/>
        <family val="2"/>
      </rPr>
      <t>De las cuentas de otros activos se informará por tipo circulante o no circulante, los montos totales asociados y sus características cualitativas significativas que les impacten financieramente.</t>
    </r>
  </si>
  <si>
    <r>
      <t xml:space="preserve">ESF 12. </t>
    </r>
    <r>
      <rPr>
        <sz val="11"/>
        <color theme="1"/>
        <rFont val="Arial"/>
        <family val="2"/>
      </rPr>
      <t>Se elaborará una relación de las cuentas y documentos por pagar en una desagregación por su vencimiento en días a 90, 180, menor o igual a 365 y mayor a 365. Asimismo, se informará sobre la factibilidad del pago de dichos pasivos.</t>
    </r>
  </si>
  <si>
    <r>
      <t xml:space="preserve">ESF 13. </t>
    </r>
    <r>
      <rPr>
        <sz val="11"/>
        <color theme="1"/>
        <rFont val="Arial"/>
        <family val="2"/>
      </rPr>
      <t>Se informará de manera agrupada los recursos localizados en Fondos de Bienes de Terceros en Administración y/o en Garantía a corto y largo plazo, así como la naturaleza de dichos recursos y sus características cualitativas significativas que les afecten o pudieran afectarles financieramente.</t>
    </r>
  </si>
  <si>
    <r>
      <t xml:space="preserve">ESF 14. </t>
    </r>
    <r>
      <rPr>
        <sz val="11"/>
        <color theme="1"/>
        <rFont val="Arial"/>
        <family val="2"/>
      </rPr>
      <t>Se informará de las cuentas de los pasivos diferidos y otros, su tipo, monto y naturaleza, así como las características significativas que les impacten o pudieran impactarles financieramente.</t>
    </r>
  </si>
  <si>
    <t>Ingresos de Gestión</t>
  </si>
  <si>
    <t>Participaciones, Aportaciones, Convenios, Incentivos Derivados de la Colaboración Fiscal, Fondos Distintos de Aportaciones, Transferencias, Asignaciones, Subsidios y Subvenciones, y Pensiones y Jubilaciones</t>
  </si>
  <si>
    <t>Otros Ingresos y Beneficios</t>
  </si>
  <si>
    <t>Efectivo y equivalentes</t>
  </si>
  <si>
    <t>Depreciación</t>
  </si>
  <si>
    <t>Incrementos en las provisiones</t>
  </si>
  <si>
    <t>Incremento en cuentas por cobrar</t>
  </si>
  <si>
    <t>I) Notas al Estado de Situación Financiera</t>
  </si>
  <si>
    <r>
      <t>Pasivo</t>
    </r>
    <r>
      <rPr>
        <b/>
        <u/>
        <sz val="12"/>
        <rFont val="Calibri"/>
        <family val="2"/>
      </rPr>
      <t>²</t>
    </r>
  </si>
  <si>
    <t>II) Notas al Estado de Actividades</t>
  </si>
  <si>
    <t>III) Notas al Estado de Variación en la Hacienda Pública</t>
  </si>
  <si>
    <t>IV) Notas al Estado de Flujos de Efectivo</t>
  </si>
  <si>
    <t>V) Conciliación Entre Los Ingresos Presupuestarios y Contables, Así como Entre Los Egresos Presupuestarios y Los Gastos Contables</t>
  </si>
  <si>
    <t>Gastos y Otras Pérdidas</t>
  </si>
  <si>
    <r>
      <rPr>
        <u/>
        <sz val="11"/>
        <color theme="10"/>
        <rFont val="Calibri"/>
        <family val="2"/>
      </rPr>
      <t>²</t>
    </r>
    <r>
      <rPr>
        <u/>
        <sz val="11"/>
        <color theme="10"/>
        <rFont val="Calibri"/>
        <family val="2"/>
        <scheme val="minor"/>
      </rPr>
      <t xml:space="preserve"> Con respecto a la información de la deuda pública, ésta se incluye en el informe de deuda pública en la nota 11 “Información sobre la Deuda y el Reporte Analítico de la Deuda” de las notas de Gestión Administrativa.</t>
    </r>
  </si>
  <si>
    <t>ASEC_ND_4toTRIM_O8</t>
  </si>
  <si>
    <t>Derechos a Recibir Efectivo y Equivalentes y Bienes o Servicios a Recibir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</si>
  <si>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</si>
  <si>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</si>
  <si>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</si>
  <si>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</si>
  <si>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</si>
  <si>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</si>
  <si>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Concepto</t>
  </si>
  <si>
    <r>
      <t xml:space="preserve">EFE 2. </t>
    </r>
    <r>
      <rPr>
        <sz val="11"/>
        <color theme="1"/>
        <rFont val="Arial"/>
        <family val="2"/>
      </rPr>
      <t xml:space="preserve">Presentar la Conciliación de los Flujos de Efectivo Netos de las Actividades de Operación y los saldos de Resultados del Ejercicio (Ahorro/Desahorro), utilizando el siguiente cuadro: </t>
    </r>
  </si>
  <si>
    <t>Resultados del Ejercicio Ahorro/Desahorro</t>
  </si>
  <si>
    <t>Movimientos de partidas (o rubros) que no afectan al efectivo</t>
  </si>
  <si>
    <t xml:space="preserve">Amortización </t>
  </si>
  <si>
    <t xml:space="preserve">Incremento en inversiones producido por revaluación </t>
  </si>
  <si>
    <t>Ganancia/pérdida en venta de bienes muebles, inmuebles e intangibles</t>
  </si>
  <si>
    <t>Flujos de Efectivo Netos de las Actividades de Operación</t>
  </si>
  <si>
    <t>(0.00)</t>
  </si>
  <si>
    <t>Los conceptos incluidos en los movimientos de partidas (o rubros) que no afectan al efectivo, que aparecen en el cuadro anterior no son exhaustivos y tienen como finalidad mostrar algunos ejemplos para elaborar este cuadro.</t>
  </si>
  <si>
    <t>En cada una de las 23 notas de desglose el ente público deberá poner la nota correspondiente o en su caso la leyenda “Esta nota no le aplica al ente público” y una breve explicación del motivo por el cual no le es aplicable.</t>
  </si>
  <si>
    <t>Bajo protesta de decir verdad declaramos que los Estados Financieros y sus notas, son razonablemente correctos y son responsabilidad del emisor.</t>
  </si>
  <si>
    <t>Del 01 de enero al 31 de diciembre de 2022</t>
  </si>
  <si>
    <r>
      <t xml:space="preserve">EFE 1 Trimestral. </t>
    </r>
    <r>
      <rPr>
        <sz val="11"/>
        <color theme="1"/>
        <rFont val="Arial"/>
        <family val="2"/>
      </rPr>
      <t xml:space="preserve">Presentar el análisis de las cifras del periodo actual y periodo anterior del Efectivo y Equivalentes al Efectivo, al Final del Ejercicio del Estado de Flujos de Efectivo, respecto a la composición del rubro de Efectivo y Equivalentes, utilizando el siguiente cuadro: </t>
    </r>
  </si>
  <si>
    <r>
      <t xml:space="preserve">EFE 1 Acumulativa. </t>
    </r>
    <r>
      <rPr>
        <sz val="11"/>
        <color theme="1"/>
        <rFont val="Arial"/>
        <family val="2"/>
      </rPr>
      <t xml:space="preserve">Presentar el análisis de las cifras del periodo actual y periodo anterior del Efectivo y Equivalentes al Efectivo, al Final del Ejercicio del Estado de Flujos de Efectivo, respecto a la composición del rubro de Efectivo y Equivalentes, utilizando el siguiente cuadro: </t>
    </r>
  </si>
  <si>
    <r>
      <t xml:space="preserve">EA 5 Trimestral. </t>
    </r>
    <r>
      <rPr>
        <sz val="11"/>
        <color theme="1"/>
        <rFont val="Arial"/>
        <family val="2"/>
      </rPr>
      <t>La conciliación se presentará atendiendo a lo dispuesto por el Acuerdo por el que se emite el formato de conciliación entre los ingresos presupuestarios y contables, así como entre los egresos presupuestarios y los gastos contables.</t>
    </r>
  </si>
  <si>
    <t>Del 01 de abril al 30 de junio de 2023</t>
  </si>
  <si>
    <t>Del 01 de abril al 30 de junio de 2022</t>
  </si>
  <si>
    <t>Del 01 de enero al 30 de junio de 2023</t>
  </si>
  <si>
    <t>ASEC_EFE01_2doTrim_F28</t>
  </si>
  <si>
    <t>ASEC_EFE01_2doTrim_T41</t>
  </si>
  <si>
    <t>Correspondiente del 01 de abril al 30 de junio de 2023</t>
  </si>
  <si>
    <t>ASEC_CPC_2doTrim_S33</t>
  </si>
  <si>
    <t>Correspondiente del 01 de enero al 30 de junio de 2023</t>
  </si>
  <si>
    <t>ASEC_CPC_2doTrim_A13</t>
  </si>
  <si>
    <r>
      <t xml:space="preserve">EA 1 Trimestral. </t>
    </r>
    <r>
      <rPr>
        <sz val="11"/>
        <color theme="1"/>
        <rFont val="Arial"/>
        <family val="2"/>
      </rPr>
      <t xml:space="preserve">De los rubros de impuestos, cuotas y aportaciones de seguridad social, contribuciones de mejoras, derechos, productos, aprovechamientos, y de ingresos por venta de bienes y prestación de servicios, los cuales están armonizados con los rubros del Clasificador por Rubros de Ingresos, se informarán los montos totales y cualquier característica significativa. </t>
    </r>
    <r>
      <rPr>
        <i/>
        <sz val="9"/>
        <color theme="1"/>
        <rFont val="Arial"/>
        <family val="2"/>
      </rPr>
      <t>(La información se deberá de presentar del 01 de abril al 30 de junio de 2023)</t>
    </r>
  </si>
  <si>
    <r>
      <t xml:space="preserve">EA 1 Acumulativa. </t>
    </r>
    <r>
      <rPr>
        <sz val="11"/>
        <color theme="1"/>
        <rFont val="Arial"/>
        <family val="2"/>
      </rPr>
      <t>De los rubros de impuestos, cuotas y aportaciones de seguridad social, contribuciones de mejoras, derechos, productos, aprovechamientos, y de ingresos por venta de bienes y prestación de servicios, los cuales están armonizados con los rubros del Clasificador por Rubros de Ingresos, se informarán los montos totales y cualquier característica significativa.</t>
    </r>
    <r>
      <rPr>
        <b/>
        <sz val="11"/>
        <color theme="1"/>
        <rFont val="Arial"/>
        <family val="2"/>
      </rPr>
      <t xml:space="preserve"> </t>
    </r>
    <r>
      <rPr>
        <i/>
        <sz val="9"/>
        <color theme="1"/>
        <rFont val="Arial"/>
        <family val="2"/>
      </rPr>
      <t>(La información se deberá de presentar del 01 de enero al 30 de junio de 2023)</t>
    </r>
  </si>
  <si>
    <r>
      <t xml:space="preserve">EA 2 Trimestral. </t>
    </r>
    <r>
      <rPr>
        <sz val="11"/>
        <color theme="1"/>
        <rFont val="Arial"/>
        <family val="2"/>
      </rPr>
      <t>De los rubros de participaciones, aportaciones, convenios, incentivos derivados de la colaboración fiscal, fondos distintos de aportaciones, transferencias, asignaciones, subsidios y subvenciones, y pensiones y jubilaciones, los cuales están armonizados con los rubros del Clasificador por Rubros de Ingresos, se informarán los montos totales y cualquier característica significativa.</t>
    </r>
    <r>
      <rPr>
        <i/>
        <sz val="9"/>
        <color theme="1"/>
        <rFont val="Arial"/>
        <family val="2"/>
      </rPr>
      <t xml:space="preserve"> (La información se deberá de presentar del 01 de abril al 30 de junio de 2023)</t>
    </r>
  </si>
  <si>
    <r>
      <t xml:space="preserve">EA 2 Acumulativa. </t>
    </r>
    <r>
      <rPr>
        <sz val="11"/>
        <color theme="1"/>
        <rFont val="Arial"/>
        <family val="2"/>
      </rPr>
      <t>De los rubros de participaciones, aportaciones, convenios, incentivos derivados de la colaboración fiscal, fondos distintos de aportaciones, transferencias, asignaciones, subsidios y subvenciones, y pensiones y jubilaciones, los cuales están armonizados con los rubros del Clasificador por Rubros de Ingresos, se informarán los montos totales y cualquier característica significativa.</t>
    </r>
    <r>
      <rPr>
        <i/>
        <sz val="9"/>
        <color theme="1"/>
        <rFont val="Arial"/>
        <family val="2"/>
      </rPr>
      <t xml:space="preserve"> (La información se deberá de presentar del 01 de enero al 30 de junio de 2023)</t>
    </r>
  </si>
  <si>
    <r>
      <t>EA 3 Trimestral.</t>
    </r>
    <r>
      <rPr>
        <sz val="11"/>
        <color theme="1"/>
        <rFont val="Arial"/>
        <family val="2"/>
      </rPr>
      <t xml:space="preserve"> De los rubros de Ingresos Financieros, Incremento por Variación de Inventarios, Disminución del Exceso de Estimaciones por Pérdida o Deterioro u Obsolescencia, Disminución del Exceso de Provisiones, y de Otros Ingresos y Beneficios Varios, se informarán los montos totales y cualquier característica significativa.</t>
    </r>
    <r>
      <rPr>
        <b/>
        <sz val="11"/>
        <color theme="1"/>
        <rFont val="Arial"/>
        <family val="2"/>
      </rPr>
      <t xml:space="preserve"> </t>
    </r>
    <r>
      <rPr>
        <i/>
        <sz val="9"/>
        <color theme="1"/>
        <rFont val="Arial"/>
        <family val="2"/>
      </rPr>
      <t>(La información se deberá de presentar del 01 de abril al 30 de junio de 2023)</t>
    </r>
  </si>
  <si>
    <r>
      <t>EA 3 Acumulativa.</t>
    </r>
    <r>
      <rPr>
        <sz val="11"/>
        <color theme="1"/>
        <rFont val="Arial"/>
        <family val="2"/>
      </rPr>
      <t xml:space="preserve"> De los rubros de Ingresos Financieros, Incremento por Variación de Inventarios, Disminución del Exceso de Estimaciones por Pérdida o Deterioro u Obsolescencia, Disminución del Exceso de Provisiones, y de Otros Ingresos y Beneficios Varios, se informarán los montos totales y cualquier característica significativa.</t>
    </r>
    <r>
      <rPr>
        <b/>
        <sz val="11"/>
        <color theme="1"/>
        <rFont val="Arial"/>
        <family val="2"/>
      </rPr>
      <t xml:space="preserve"> </t>
    </r>
    <r>
      <rPr>
        <i/>
        <sz val="9"/>
        <color theme="1"/>
        <rFont val="Arial"/>
        <family val="2"/>
      </rPr>
      <t>(La información se deberá de presentar del 01 de enero al 30 de junio de 2023)</t>
    </r>
  </si>
  <si>
    <r>
      <t xml:space="preserve">EA 4 Trimestral. </t>
    </r>
    <r>
      <rPr>
        <sz val="11"/>
        <color theme="1"/>
        <rFont val="Arial"/>
        <family val="2"/>
      </rPr>
      <t>Explicar aquellas cuentas de gastos de funcionamiento, transferencias, subsidios y otras ayudas, participaciones y aportaciones, otros gastos y pérdidas extraordinarias, así como los ingresos y gastos extraordinarios, que en lo individual representen el 10% o más del total de los gastos.</t>
    </r>
    <r>
      <rPr>
        <b/>
        <sz val="11"/>
        <color theme="1"/>
        <rFont val="Arial"/>
        <family val="2"/>
      </rPr>
      <t xml:space="preserve"> </t>
    </r>
    <r>
      <rPr>
        <i/>
        <sz val="9"/>
        <color theme="1"/>
        <rFont val="Arial"/>
        <family val="2"/>
      </rPr>
      <t>(La información se deberá de presentar del 01 de abril al 30 de junio de 2023)</t>
    </r>
  </si>
  <si>
    <r>
      <t xml:space="preserve">EA 4 Acumulativa. </t>
    </r>
    <r>
      <rPr>
        <sz val="11"/>
        <color theme="1"/>
        <rFont val="Arial"/>
        <family val="2"/>
      </rPr>
      <t>Explicar aquellas cuentas de gastos de funcionamiento, transferencias, subsidios y otras ayudas, participaciones y aportaciones, otros gastos y pérdidas extraordinarias, así como los ingresos y gastos extraordinarios, que en lo individual representen el 10% o más del total de los gastos.</t>
    </r>
    <r>
      <rPr>
        <b/>
        <sz val="11"/>
        <color theme="1"/>
        <rFont val="Arial"/>
        <family val="2"/>
      </rPr>
      <t xml:space="preserve"> </t>
    </r>
    <r>
      <rPr>
        <i/>
        <sz val="9"/>
        <color theme="1"/>
        <rFont val="Arial"/>
        <family val="2"/>
      </rPr>
      <t>(La información se deberá de presentar del 01 de enero al 30 de junio de 2023)</t>
    </r>
  </si>
  <si>
    <r>
      <t xml:space="preserve">EVHP 1 Trimestral. </t>
    </r>
    <r>
      <rPr>
        <sz val="11"/>
        <color theme="1"/>
        <rFont val="Arial"/>
        <family val="2"/>
      </rPr>
      <t>Se informará de manera agrupada, acerca de las modificaciones al patrimonio contribuido por tipo, naturaleza y monto.</t>
    </r>
    <r>
      <rPr>
        <b/>
        <sz val="11"/>
        <color theme="1"/>
        <rFont val="Arial"/>
        <family val="2"/>
      </rPr>
      <t xml:space="preserve"> </t>
    </r>
    <r>
      <rPr>
        <i/>
        <sz val="9"/>
        <color theme="1"/>
        <rFont val="Arial"/>
        <family val="2"/>
      </rPr>
      <t>(La información se deberá de presentar del 01 de abril al 30 de junio de 2023)</t>
    </r>
  </si>
  <si>
    <r>
      <t xml:space="preserve">EVHP 1 Acumulada. </t>
    </r>
    <r>
      <rPr>
        <sz val="11"/>
        <color theme="1"/>
        <rFont val="Arial"/>
        <family val="2"/>
      </rPr>
      <t>Se informará de manera agrupada, acerca de las modificaciones al patrimonio contribuido por tipo, naturaleza y monto.</t>
    </r>
    <r>
      <rPr>
        <b/>
        <sz val="11"/>
        <color theme="1"/>
        <rFont val="Arial"/>
        <family val="2"/>
      </rPr>
      <t xml:space="preserve"> </t>
    </r>
    <r>
      <rPr>
        <i/>
        <sz val="9"/>
        <color theme="1"/>
        <rFont val="Arial"/>
        <family val="2"/>
      </rPr>
      <t>(La información se deberá de presentar del 01 de enero al 30 de junio de 2023)</t>
    </r>
  </si>
  <si>
    <r>
      <t xml:space="preserve">EVHP 2 Trimestral. </t>
    </r>
    <r>
      <rPr>
        <sz val="11"/>
        <color theme="1"/>
        <rFont val="Arial"/>
        <family val="2"/>
      </rPr>
      <t>Se informará de manera agrupada, acerca del monto y procedencia de los recursos que modifican al patrimonio generado.</t>
    </r>
    <r>
      <rPr>
        <b/>
        <sz val="11"/>
        <color theme="1"/>
        <rFont val="Arial"/>
        <family val="2"/>
      </rPr>
      <t xml:space="preserve"> </t>
    </r>
    <r>
      <rPr>
        <i/>
        <sz val="9"/>
        <color theme="1"/>
        <rFont val="Arial"/>
        <family val="2"/>
      </rPr>
      <t>(La información se deberá de presentar del 01 de abril al 30 de junio de 2023)</t>
    </r>
  </si>
  <si>
    <r>
      <t xml:space="preserve">EVHP 2 Acumulada. </t>
    </r>
    <r>
      <rPr>
        <sz val="11"/>
        <color theme="1"/>
        <rFont val="Arial"/>
        <family val="2"/>
      </rPr>
      <t>Se informará de manera agrupada, acerca del monto y procedencia de los recursos que modifican al patrimonio generado.</t>
    </r>
    <r>
      <rPr>
        <b/>
        <sz val="11"/>
        <color theme="1"/>
        <rFont val="Arial"/>
        <family val="2"/>
      </rPr>
      <t xml:space="preserve"> </t>
    </r>
    <r>
      <rPr>
        <i/>
        <sz val="9"/>
        <color theme="1"/>
        <rFont val="Arial"/>
        <family val="2"/>
      </rPr>
      <t>(La información se deberá de presentar del 01 de enero al 30 de junio de 2023)</t>
    </r>
  </si>
  <si>
    <t>MUNICIPIO DE SAN JUAN DE SABINAS, COAHUILA</t>
  </si>
  <si>
    <t>Al 30 de Junio de 2023</t>
  </si>
  <si>
    <t>Al 30 de Juinio de 2022</t>
  </si>
  <si>
    <t>EFE-01</t>
  </si>
  <si>
    <t>El saldo de esta cuenta refleja el importe disponible en las instituciones bancarias las cuales se aperturan para el Municipio, asi como el efectivo (fondo revolvente) para gastos menores del municipio.</t>
  </si>
  <si>
    <t>EFE 02 - Derechos a recibir efectivo y equivalentes y bienes o servcios a recibir</t>
  </si>
  <si>
    <t>CÓDIGO</t>
  </si>
  <si>
    <t>1</t>
  </si>
  <si>
    <t>1.1.1</t>
  </si>
  <si>
    <t>DERECHOS A RECIBIR EFECTIVO O EQUIVALENTES</t>
  </si>
  <si>
    <t>1.1.1.1</t>
  </si>
  <si>
    <t>INVERSIONES FINANCIERAS DE CORTO PLAZO</t>
  </si>
  <si>
    <t>1.1.1.2</t>
  </si>
  <si>
    <t>CUENTAS POR COBRAR A CORTO PLAZO</t>
  </si>
  <si>
    <t>1.1.1.3</t>
  </si>
  <si>
    <t>DEUDORES DIVERSOS POR COBRAR A CORTO PLAZO</t>
  </si>
  <si>
    <t>1.1.1.4</t>
  </si>
  <si>
    <t>INGRESOS POR RECUPERAR A CORTO PLAZO</t>
  </si>
  <si>
    <t>1.1.1.5</t>
  </si>
  <si>
    <t>DEUDORES POR ANTICIPOS DE LA TESORERÍA A CORTO PLAZO</t>
  </si>
  <si>
    <t>1.1.1.6</t>
  </si>
  <si>
    <t>PRÉSTAMOS OTORGADOS A CORTO PLAZO</t>
  </si>
  <si>
    <t>1.1.1.9</t>
  </si>
  <si>
    <t>OTROS DERECHOS A RECIBIR EFECTIVO O EQUIVALENTES A CORTO PLAZO</t>
  </si>
  <si>
    <t>TOTAL</t>
  </si>
  <si>
    <t>ESF-02</t>
  </si>
  <si>
    <t>El saldo reflejado dentro de este rubro, representa los prestamos otorgados al personal del municipio, mismo que proviene de ejercicios anteriores, los cuales deberán ser liquidados dentro del presente ejercicio; descuentos vía nomina.</t>
  </si>
  <si>
    <t>EFE 03 - Anticipo a proveedores pór adquisicion de bienes o prestacion de servicios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</si>
  <si>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</si>
  <si>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</si>
  <si>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</si>
  <si>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</si>
  <si>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</si>
  <si>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</si>
  <si>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ESF-03</t>
  </si>
  <si>
    <t>A la presente fecha no se encuentra registro alguno al respecto</t>
  </si>
  <si>
    <t>EFE 04 - Bienes disponibles para su transformación o consumo (inventarios)</t>
  </si>
  <si>
    <t>ESF-04</t>
  </si>
  <si>
    <t>No aplica al municipio, no se cuenta con bienes disponibles para la transformación en refistros contables de la entidad.</t>
  </si>
  <si>
    <t>EFE 05 - Almacen</t>
  </si>
  <si>
    <t>ALMACENES</t>
  </si>
  <si>
    <t>ALMACÉN DE MATERIALES Y SUMINISTROS DE CONSUMO</t>
  </si>
  <si>
    <t>ESF-05</t>
  </si>
  <si>
    <t>No aplica al minicipio, no se cuenta con almacen registros contables.</t>
  </si>
  <si>
    <t>EFE 06- Fideicomisos</t>
  </si>
  <si>
    <t>FIDEICOMISOS, MANDATOS Y CONTRATOS ANÁLOGOS</t>
  </si>
  <si>
    <t>INVERSIONES A LARGO PLAZO</t>
  </si>
  <si>
    <t>TÍTULOS Y VALORES A LARGO PLAZO</t>
  </si>
  <si>
    <t>PARTICIPACIONES Y APORTACIONES DE CAPITAL</t>
  </si>
  <si>
    <t>ESF-06</t>
  </si>
  <si>
    <t>No aplicable para municipio, ya que no se cuenta con registros contables sobre tal concepto.</t>
  </si>
  <si>
    <t>EFE 07-Inversiones financieras</t>
  </si>
  <si>
    <t>INVERSIONES FINANCIERAS A LARGO PLAZO</t>
  </si>
  <si>
    <t>ESF-07</t>
  </si>
  <si>
    <t>EFE 08- Bienes muebles, inmuebles e intangibles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</si>
  <si>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</si>
  <si>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</si>
  <si>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</si>
  <si>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</si>
  <si>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</si>
  <si>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</si>
  <si>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</si>
  <si>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</si>
  <si>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</si>
  <si>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</si>
  <si>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</si>
  <si>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</si>
  <si>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</si>
  <si>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</si>
  <si>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</si>
  <si>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</si>
  <si>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</si>
  <si>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</si>
  <si>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</si>
  <si>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</si>
  <si>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</si>
  <si>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OTROS ACTIVOS INTANGIBLES</t>
  </si>
  <si>
    <t>DEPRECIACIÓN, DETERIORO Y AMORTIZACIÓN ACUMULADA DE BIENES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</si>
  <si>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</si>
  <si>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</si>
  <si>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</si>
  <si>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</si>
  <si>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</si>
  <si>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ESF-08</t>
  </si>
  <si>
    <t>El registro de los bienes muebles, inmuebles e intangibles es a costo de adquisiciones.</t>
  </si>
  <si>
    <t>EFE 09- Activos intengibles</t>
  </si>
  <si>
    <t>ESF-09</t>
  </si>
  <si>
    <t>Se tiene registro sobre sistema software únicamente</t>
  </si>
  <si>
    <t>EFE 10 - Estimaciones y deterioros</t>
  </si>
  <si>
    <t>ESF-10</t>
  </si>
  <si>
    <t>No aplica, ya que el municipio no cuenta con registros para tal efecto para determinar estimacion de cuentas incobrables, estimacion de inventarios, deterioro de ativos biologicos y cualquie otra que aplique.</t>
  </si>
  <si>
    <t>EFE 11 Otros activos</t>
  </si>
  <si>
    <t>ESF-11</t>
  </si>
  <si>
    <t>No aplica, ya que el municipio no cuenta con registros contables sobre otros activos</t>
  </si>
  <si>
    <t>Plazo</t>
  </si>
  <si>
    <t>EFE 12- Pasivo</t>
  </si>
  <si>
    <t>30 dias</t>
  </si>
  <si>
    <t>60 dias</t>
  </si>
  <si>
    <t>120 dias</t>
  </si>
  <si>
    <t>Mayor a 180 dias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</si>
  <si>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</si>
  <si>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</si>
  <si>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</si>
  <si>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</si>
  <si>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</si>
  <si>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RETENCIONES Y CONTRIBUCIONES POR PAGAR A CORTO PLAZO</t>
  </si>
  <si>
    <t>DEVOLUCIONES DE LA LEY DE INGRESOS POR PAGAR A CORTO PLAZO</t>
  </si>
  <si>
    <t>OTRAS CUENTAS POR PAGAR A CORTO PLAZO</t>
  </si>
  <si>
    <t>ESF-12</t>
  </si>
  <si>
    <t>Saldo contrario a su naturaleza, el cual se encuentra en proceso de reclasificacion; la cuenta de retenciones y contribuciones por pagar esta constituido principalmente por retenciones de ISR por sueldos y saladios, honorarios y arrendamiento, mismo que se pagan en el mes inmediato.</t>
  </si>
  <si>
    <t>EFE 13 -  Fondos de bienes de terceros</t>
  </si>
  <si>
    <t>ESF-13</t>
  </si>
  <si>
    <t>EFE 14- Pasivos diferidos y otros</t>
  </si>
  <si>
    <t>PORCIÓN A CORTO PLAZO DE LA DEUDA PÚBLICA A LARGO PLAZO</t>
  </si>
  <si>
    <t>PORCIÓN A CORTO PLAZO DE LA DEUDA PÚBLICA INTERNA</t>
  </si>
  <si>
    <t>OTROS PASIVOS A CORTO PLAZO</t>
  </si>
  <si>
    <t>INGRESOS POR CLASIFICAR</t>
  </si>
  <si>
    <t>OTROS PASIVOS CIRCULANTES</t>
  </si>
  <si>
    <t>DEUDA PÚBLICA A LARGO PLAZO</t>
  </si>
  <si>
    <t>PRÉSTAMOS DE LA DEUDA PÚBLICA INTERNA POR PAGAR A LARGO PLAZO</t>
  </si>
  <si>
    <t>PROVISIONES A LARGO PLAZO</t>
  </si>
  <si>
    <t>PROVISIÓN PARA PENSIONES A LARGO PLAZO</t>
  </si>
  <si>
    <t>ESF-14 Pasivos diferidos y otros</t>
  </si>
  <si>
    <t>El municipio no cuenta con registros sobre pasivos diferidos; el importe sobre los rubros señalados con anterioridad son sobre deuda publica interna, asi como provisiones de pensiones; y, dedua publica.</t>
  </si>
  <si>
    <t>EA-1 Ingresos de gestión</t>
  </si>
  <si>
    <t>Del 1 de abril al 30 de junio de 2023</t>
  </si>
  <si>
    <t>Del 1 de abril al 30 de junio de 2022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</si>
  <si>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</si>
  <si>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</si>
  <si>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</si>
  <si>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</si>
  <si>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</si>
  <si>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</si>
  <si>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</si>
  <si>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</si>
  <si>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EA-1</t>
  </si>
  <si>
    <t>Los ingresos totales de gestion por el periodo del 1 de abril al 30 de junio de 2023, corresponden a las participaciones gederales y estatales así como los ingresos propios del municipio.</t>
  </si>
  <si>
    <t>Al 30 de Junio de 2022</t>
  </si>
  <si>
    <t>Los ingresos totales de gestion por el periodo del 1 de enero al 31 de marzo de 2023, corresponden a las participaciones gederales y estatales así como los ingresos propios del municipio.</t>
  </si>
  <si>
    <t>EA 2 Participaciones, aportaciones, convenios…</t>
  </si>
  <si>
    <t>Al 30 de junio de 2023</t>
  </si>
  <si>
    <t>Al 30 de junio de 2022</t>
  </si>
  <si>
    <t xml:space="preserve">EA 2 </t>
  </si>
  <si>
    <t>No se presentan otros ingresos, únicamente las particionaciones estatales y federales señaladas en este rubro</t>
  </si>
  <si>
    <t>EA 3 Otros ingresos y beneficios</t>
  </si>
  <si>
    <t>EA 3</t>
  </si>
  <si>
    <t>No aplica, no se cuenta con otros ingresos y/o beneficios</t>
  </si>
  <si>
    <t>EA 4 Gastos y otras pérdidas</t>
  </si>
  <si>
    <t>Del 1 de Abril al 30 de Junio de 2023</t>
  </si>
  <si>
    <t>%</t>
  </si>
  <si>
    <t>Del 1 de Abril al 30 de Junio de 2022</t>
  </si>
  <si>
    <t>GASTOS Y OTRAS PÉRDIDAS</t>
  </si>
  <si>
    <t>Gastos de Funcionamiento</t>
  </si>
  <si>
    <t>Servicios Personales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</si>
  <si>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</si>
  <si>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</si>
  <si>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</si>
  <si>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</si>
  <si>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</si>
  <si>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</si>
  <si>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</si>
  <si>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</si>
  <si>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</si>
  <si>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</si>
  <si>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</si>
  <si>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</si>
  <si>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</si>
  <si>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</si>
  <si>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</si>
  <si>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</si>
  <si>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</si>
  <si>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</si>
  <si>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</si>
  <si>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</si>
  <si>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</si>
  <si>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</si>
  <si>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Inversión Pública</t>
  </si>
  <si>
    <t>Inversión Pública no Capitalizable</t>
  </si>
  <si>
    <t>Total de Gastos y Otras Pérdidas</t>
  </si>
  <si>
    <t>EA 4</t>
  </si>
  <si>
    <r>
      <t xml:space="preserve">Se informa sobre los conceptos de gastos originados, por servicios personales y gastos de operación para el buen funcionamiento de la Entidad, las partidas sumamente importantes se enfocan en el renglon de servicios personales en un </t>
    </r>
    <r>
      <rPr>
        <sz val="10"/>
        <color rgb="FFFF0000"/>
        <rFont val="Arial"/>
        <family val="2"/>
      </rPr>
      <t>41.19%  y  44.02 %</t>
    </r>
    <r>
      <rPr>
        <sz val="10"/>
        <rFont val="Arial"/>
        <family val="2"/>
      </rPr>
      <t xml:space="preserve"> respectivamente sobre el total de los gastos del periodo respectivamente.</t>
    </r>
  </si>
  <si>
    <r>
      <t>Se informa sobre los conceptos de gastos originados, por servicios personales y gastos de operación para el buen funcionamiento de la Entidad, las partidas sumamente importantes se enfocan en el renglon de servicios personales en un 4</t>
    </r>
    <r>
      <rPr>
        <sz val="10"/>
        <rFont val="Arial"/>
        <family val="2"/>
      </rPr>
      <t>3.82</t>
    </r>
    <r>
      <rPr>
        <b/>
        <sz val="10"/>
        <rFont val="Arial"/>
        <family val="2"/>
      </rPr>
      <t>%</t>
    </r>
    <r>
      <rPr>
        <sz val="10"/>
        <rFont val="Arial"/>
        <family val="2"/>
      </rPr>
      <t xml:space="preserve"> </t>
    </r>
    <r>
      <rPr>
        <sz val="10"/>
        <color rgb="FF000000"/>
        <rFont val="Arial"/>
        <family val="2"/>
      </rPr>
      <t>sobre el total de los gastos del periodo.</t>
    </r>
  </si>
  <si>
    <t>EVPH 1 - Patrimonio contribuido</t>
  </si>
  <si>
    <t>HACIENDA PUBLICA/ PATRIMONIO</t>
  </si>
  <si>
    <t>HACIENDA PUBLICA/PATRIMONIO CONTRIBUIDO</t>
  </si>
  <si>
    <t>APORTACIONES</t>
  </si>
  <si>
    <t>DONACIONES DE CAPITAL</t>
  </si>
  <si>
    <t>ACTUALIZACIÓN DE LA HACIENDA PÚBLICA/PATRIMONIO</t>
  </si>
  <si>
    <t>EVPH 1</t>
  </si>
  <si>
    <t>Sin cambios durante el periodo</t>
  </si>
  <si>
    <t>EVPH 2 - Patrimonio generado</t>
  </si>
  <si>
    <t>HACIENDA PUBLICA /PATRIMONIO GENERADO</t>
  </si>
  <si>
    <t>RESULTADOS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</si>
  <si>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</si>
  <si>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</si>
  <si>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</si>
  <si>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</si>
  <si>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</si>
  <si>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</si>
  <si>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</si>
  <si>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</si>
  <si>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</si>
  <si>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</si>
  <si>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</si>
  <si>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</si>
  <si>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</si>
  <si>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EVPH 2</t>
  </si>
  <si>
    <t>Recuros obtenidos de aportaciones federales y estatales asi como recursos propios de la administración por recaudacion de impuestos por predial, entre otros, motivo que mnodifica al patrimonio general durante el periodo en curso.</t>
  </si>
  <si>
    <t>EFE-01-Efectivo y equivalentes</t>
  </si>
  <si>
    <t>EFE 02 Conciliacion de los flujos de efectivo,netos de las actividades de operación</t>
  </si>
  <si>
    <t>Resultado del ejercicio Ahorro/Desahorro</t>
  </si>
  <si>
    <t>Movimientos de partidas /o rubros( que no afectan al efectivo</t>
  </si>
  <si>
    <t>Depreciacion</t>
  </si>
  <si>
    <t>Amortización</t>
  </si>
  <si>
    <t>Incrementos en cuentas por pagar</t>
  </si>
  <si>
    <t>Incremento en inversiones producido por revaluacion</t>
  </si>
  <si>
    <t>Ganancia/pérdida en venta de bienes muebles, inmuebles e intangiles</t>
  </si>
  <si>
    <t>Efectivo al inicio del periodo</t>
  </si>
  <si>
    <t>Rectificaciones de resultados de ejercicios</t>
  </si>
  <si>
    <t>Flujos de efectivo netos de las actividades de operación</t>
  </si>
  <si>
    <t>Total</t>
  </si>
  <si>
    <t>EFE-02</t>
  </si>
  <si>
    <t>Se refleja el resultado del período</t>
  </si>
  <si>
    <t>ASEC_CPC_1erTRIM_L6</t>
  </si>
  <si>
    <t>Correspondiente del 01 de Enero al 30 de junio de 2023</t>
  </si>
  <si>
    <t>Municipio de San Juan de sabinas</t>
  </si>
  <si>
    <t>Municipio de San Juan de Sabinas</t>
  </si>
  <si>
    <t>Municipio San Juan de Sabinas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</si>
</sst>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32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70C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2"/>
      <name val="Calibri"/>
      <family val="2"/>
    </font>
    <font>
      <u/>
      <sz val="11"/>
      <color theme="10"/>
      <name val="Calibri"/>
      <family val="2"/>
    </font>
    <font>
      <sz val="10"/>
      <color rgb="FF000000"/>
      <name val="Arial"/>
      <family val="2"/>
    </font>
    <font>
      <i/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sz val="7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4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304">
    <xf numFmtId="0" fontId="0" fillId="0" borderId="0" xfId="0"/>
    <xf numFmtId="0" fontId="1" fillId="0" borderId="3" xfId="0" applyFont="1" applyBorder="1" applyAlignment="1">
      <alignment horizontal="justify" vertical="center" wrapText="1"/>
    </xf>
    <xf numFmtId="0" fontId="4" fillId="0" borderId="0" xfId="0" applyFont="1"/>
    <xf numFmtId="0" fontId="3" fillId="0" borderId="0" xfId="0" applyFont="1"/>
    <xf numFmtId="0" fontId="6" fillId="0" borderId="8" xfId="0" applyFont="1" applyBorder="1"/>
    <xf numFmtId="4" fontId="6" fillId="0" borderId="10" xfId="0" applyNumberFormat="1" applyFont="1" applyBorder="1"/>
    <xf numFmtId="4" fontId="6" fillId="0" borderId="9" xfId="0" applyNumberFormat="1" applyFont="1" applyBorder="1"/>
    <xf numFmtId="0" fontId="6" fillId="0" borderId="7" xfId="0" applyFont="1" applyBorder="1"/>
    <xf numFmtId="4" fontId="6" fillId="0" borderId="1" xfId="0" applyNumberFormat="1" applyFont="1" applyBorder="1"/>
    <xf numFmtId="4" fontId="6" fillId="0" borderId="2" xfId="0" applyNumberFormat="1" applyFont="1" applyBorder="1"/>
    <xf numFmtId="4" fontId="5" fillId="0" borderId="1" xfId="0" applyNumberFormat="1" applyFont="1" applyBorder="1"/>
    <xf numFmtId="4" fontId="0" fillId="0" borderId="0" xfId="0" applyNumberFormat="1" applyAlignment="1">
      <alignment horizontal="right"/>
    </xf>
    <xf numFmtId="4" fontId="1" fillId="0" borderId="9" xfId="0" applyNumberFormat="1" applyFont="1" applyBorder="1" applyAlignment="1">
      <alignment horizontal="right" vertical="center" wrapText="1"/>
    </xf>
    <xf numFmtId="4" fontId="2" fillId="2" borderId="3" xfId="0" applyNumberFormat="1" applyFont="1" applyFill="1" applyBorder="1" applyAlignment="1">
      <alignment horizontal="right" vertical="center" wrapText="1"/>
    </xf>
    <xf numFmtId="4" fontId="1" fillId="0" borderId="16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4" fontId="1" fillId="0" borderId="0" xfId="0" applyNumberFormat="1" applyFont="1" applyAlignment="1">
      <alignment horizontal="right" vertical="center" wrapText="1"/>
    </xf>
    <xf numFmtId="4" fontId="1" fillId="0" borderId="19" xfId="0" applyNumberFormat="1" applyFont="1" applyBorder="1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0" fontId="5" fillId="2" borderId="7" xfId="0" applyFont="1" applyFill="1" applyBorder="1" applyAlignment="1">
      <alignment horizontal="center" vertical="center"/>
    </xf>
    <xf numFmtId="4" fontId="4" fillId="0" borderId="0" xfId="0" applyNumberFormat="1" applyFont="1" applyAlignment="1">
      <alignment horizontal="right"/>
    </xf>
    <xf numFmtId="0" fontId="3" fillId="3" borderId="0" xfId="0" applyFont="1" applyFill="1"/>
    <xf numFmtId="0" fontId="3" fillId="0" borderId="0" xfId="0" applyFont="1" applyAlignment="1">
      <alignment horizontal="right"/>
    </xf>
    <xf numFmtId="0" fontId="1" fillId="0" borderId="2" xfId="0" applyFont="1" applyBorder="1" applyAlignment="1">
      <alignment vertical="center" wrapText="1"/>
    </xf>
    <xf numFmtId="4" fontId="2" fillId="0" borderId="0" xfId="0" applyNumberFormat="1" applyFont="1" applyAlignment="1">
      <alignment horizontal="right" vertical="center" wrapText="1"/>
    </xf>
    <xf numFmtId="49" fontId="1" fillId="0" borderId="15" xfId="0" applyNumberFormat="1" applyFont="1" applyBorder="1" applyAlignment="1">
      <alignment horizontal="justify" vertical="center" wrapText="1"/>
    </xf>
    <xf numFmtId="49" fontId="1" fillId="0" borderId="7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justify" vertical="center"/>
    </xf>
    <xf numFmtId="49" fontId="5" fillId="4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 wrapText="1"/>
    </xf>
    <xf numFmtId="2" fontId="10" fillId="2" borderId="3" xfId="0" applyNumberFormat="1" applyFont="1" applyFill="1" applyBorder="1" applyAlignment="1">
      <alignment horizontal="right" vertical="center" wrapText="1"/>
    </xf>
    <xf numFmtId="2" fontId="11" fillId="0" borderId="16" xfId="0" applyNumberFormat="1" applyFont="1" applyBorder="1" applyAlignment="1">
      <alignment horizontal="right" vertical="center" wrapText="1"/>
    </xf>
    <xf numFmtId="2" fontId="10" fillId="0" borderId="3" xfId="0" applyNumberFormat="1" applyFont="1" applyBorder="1" applyAlignment="1">
      <alignment horizontal="right" vertical="center" wrapText="1"/>
    </xf>
    <xf numFmtId="2" fontId="0" fillId="0" borderId="0" xfId="0" applyNumberForma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 wrapText="1"/>
    </xf>
    <xf numFmtId="0" fontId="6" fillId="0" borderId="7" xfId="0" applyFont="1" applyBorder="1" applyAlignment="1">
      <alignment wrapText="1"/>
    </xf>
    <xf numFmtId="4" fontId="6" fillId="0" borderId="1" xfId="0" applyNumberFormat="1" applyFont="1" applyBorder="1" applyAlignment="1">
      <alignment vertical="center"/>
    </xf>
    <xf numFmtId="4" fontId="6" fillId="0" borderId="2" xfId="0" applyNumberFormat="1" applyFont="1" applyBorder="1" applyAlignment="1">
      <alignment vertical="center"/>
    </xf>
    <xf numFmtId="0" fontId="5" fillId="0" borderId="7" xfId="0" applyFont="1" applyBorder="1" applyAlignment="1">
      <alignment horizontal="left"/>
    </xf>
    <xf numFmtId="0" fontId="5" fillId="0" borderId="20" xfId="0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 wrapText="1"/>
    </xf>
    <xf numFmtId="0" fontId="6" fillId="0" borderId="20" xfId="0" applyFont="1" applyBorder="1"/>
    <xf numFmtId="4" fontId="6" fillId="0" borderId="20" xfId="0" applyNumberFormat="1" applyFont="1" applyBorder="1" applyAlignment="1">
      <alignment horizontal="center"/>
    </xf>
    <xf numFmtId="0" fontId="6" fillId="0" borderId="20" xfId="0" applyFont="1" applyBorder="1" applyAlignment="1">
      <alignment vertical="center" wrapText="1"/>
    </xf>
    <xf numFmtId="4" fontId="6" fillId="0" borderId="20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left"/>
    </xf>
    <xf numFmtId="4" fontId="5" fillId="0" borderId="20" xfId="0" applyNumberFormat="1" applyFont="1" applyBorder="1" applyAlignment="1">
      <alignment horizontal="center"/>
    </xf>
    <xf numFmtId="0" fontId="1" fillId="0" borderId="20" xfId="0" applyFont="1" applyBorder="1" applyAlignment="1">
      <alignment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4" fontId="5" fillId="0" borderId="20" xfId="0" applyNumberFormat="1" applyFont="1" applyBorder="1" applyAlignment="1">
      <alignment horizontal="center" vertical="center"/>
    </xf>
    <xf numFmtId="4" fontId="6" fillId="0" borderId="20" xfId="0" quotePrefix="1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justify" vertical="center" wrapText="1"/>
    </xf>
    <xf numFmtId="0" fontId="15" fillId="0" borderId="0" xfId="1" applyFont="1" applyFill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4" fillId="0" borderId="0" xfId="1" applyAlignment="1">
      <alignment horizontal="justify" vertical="center"/>
    </xf>
    <xf numFmtId="0" fontId="5" fillId="5" borderId="7" xfId="0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" fillId="0" borderId="18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justify" vertical="center" wrapText="1"/>
    </xf>
    <xf numFmtId="0" fontId="5" fillId="6" borderId="4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0" fontId="5" fillId="6" borderId="21" xfId="0" applyFont="1" applyFill="1" applyBorder="1" applyAlignment="1">
      <alignment horizontal="center"/>
    </xf>
    <xf numFmtId="0" fontId="5" fillId="6" borderId="22" xfId="0" applyFont="1" applyFill="1" applyBorder="1" applyAlignment="1">
      <alignment horizontal="center"/>
    </xf>
    <xf numFmtId="0" fontId="5" fillId="6" borderId="23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 vertical="center"/>
    </xf>
    <xf numFmtId="49" fontId="5" fillId="6" borderId="1" xfId="0" applyNumberFormat="1" applyFont="1" applyFill="1" applyBorder="1" applyAlignment="1">
      <alignment horizontal="center" vertical="center" wrapText="1"/>
    </xf>
    <xf numFmtId="164" fontId="11" fillId="0" borderId="1" xfId="2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vertical="center" wrapText="1"/>
    </xf>
    <xf numFmtId="0" fontId="22" fillId="0" borderId="0" xfId="0" applyFont="1" applyAlignment="1">
      <alignment horizontal="justify" vertical="top" wrapText="1"/>
    </xf>
    <xf numFmtId="0" fontId="23" fillId="0" borderId="0" xfId="0" applyFont="1" applyAlignment="1">
      <alignment horizontal="center"/>
    </xf>
    <xf numFmtId="0" fontId="7" fillId="6" borderId="11" xfId="0" applyFont="1" applyFill="1" applyBorder="1" applyAlignment="1">
      <alignment horizontal="center" vertical="center" wrapText="1"/>
    </xf>
    <xf numFmtId="0" fontId="7" fillId="6" borderId="24" xfId="0" applyFont="1" applyFill="1" applyBorder="1" applyAlignment="1">
      <alignment horizontal="center" vertical="center" wrapText="1"/>
    </xf>
    <xf numFmtId="0" fontId="25" fillId="6" borderId="8" xfId="0" applyFont="1" applyFill="1" applyBorder="1" applyAlignment="1">
      <alignment horizontal="center" vertical="center"/>
    </xf>
    <xf numFmtId="0" fontId="25" fillId="6" borderId="9" xfId="0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5" fillId="6" borderId="11" xfId="0" applyFont="1" applyFill="1" applyBorder="1" applyAlignment="1">
      <alignment horizontal="center" vertical="center"/>
    </xf>
    <xf numFmtId="49" fontId="5" fillId="6" borderId="19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49" fontId="24" fillId="0" borderId="25" xfId="0" applyNumberFormat="1" applyFont="1" applyBorder="1" applyAlignment="1">
      <alignment horizontal="left" vertical="center"/>
    </xf>
    <xf numFmtId="0" fontId="26" fillId="7" borderId="20" xfId="0" applyFont="1" applyFill="1" applyBorder="1" applyAlignment="1">
      <alignment vertical="center"/>
    </xf>
    <xf numFmtId="164" fontId="26" fillId="0" borderId="20" xfId="2" applyNumberFormat="1" applyFont="1" applyFill="1" applyBorder="1" applyAlignment="1">
      <alignment horizontal="right" vertical="center"/>
    </xf>
    <xf numFmtId="49" fontId="24" fillId="0" borderId="26" xfId="0" applyNumberFormat="1" applyFont="1" applyBorder="1" applyAlignment="1">
      <alignment horizontal="left" vertical="center"/>
    </xf>
    <xf numFmtId="0" fontId="26" fillId="0" borderId="20" xfId="0" applyFont="1" applyBorder="1" applyAlignment="1">
      <alignment vertical="center"/>
    </xf>
    <xf numFmtId="164" fontId="26" fillId="0" borderId="27" xfId="2" applyNumberFormat="1" applyFont="1" applyFill="1" applyBorder="1" applyAlignment="1">
      <alignment horizontal="right" vertical="center"/>
    </xf>
    <xf numFmtId="49" fontId="23" fillId="0" borderId="26" xfId="0" applyNumberFormat="1" applyFont="1" applyBorder="1" applyAlignment="1">
      <alignment horizontal="left" vertical="center"/>
    </xf>
    <xf numFmtId="0" fontId="11" fillId="0" borderId="28" xfId="0" applyFont="1" applyBorder="1" applyAlignment="1">
      <alignment vertical="center"/>
    </xf>
    <xf numFmtId="164" fontId="11" fillId="0" borderId="20" xfId="2" applyNumberFormat="1" applyFont="1" applyFill="1" applyBorder="1" applyAlignment="1">
      <alignment horizontal="right" vertical="center"/>
    </xf>
    <xf numFmtId="49" fontId="23" fillId="0" borderId="29" xfId="0" applyNumberFormat="1" applyFont="1" applyBorder="1" applyAlignment="1">
      <alignment horizontal="left" vertical="center"/>
    </xf>
    <xf numFmtId="0" fontId="26" fillId="0" borderId="20" xfId="0" applyFont="1" applyBorder="1" applyAlignment="1">
      <alignment horizontal="right" vertical="center"/>
    </xf>
    <xf numFmtId="164" fontId="26" fillId="0" borderId="30" xfId="2" applyNumberFormat="1" applyFont="1" applyFill="1" applyBorder="1" applyAlignment="1">
      <alignment horizontal="right" vertical="center"/>
    </xf>
    <xf numFmtId="49" fontId="23" fillId="0" borderId="0" xfId="0" applyNumberFormat="1" applyFont="1" applyAlignment="1">
      <alignment horizontal="left" vertical="center"/>
    </xf>
    <xf numFmtId="0" fontId="18" fillId="0" borderId="0" xfId="0" applyFont="1" applyAlignment="1">
      <alignment vertical="center"/>
    </xf>
    <xf numFmtId="164" fontId="18" fillId="0" borderId="0" xfId="2" applyNumberFormat="1" applyFont="1" applyFill="1" applyBorder="1" applyAlignment="1">
      <alignment horizontal="right" vertical="center"/>
    </xf>
    <xf numFmtId="0" fontId="26" fillId="0" borderId="0" xfId="0" applyFont="1" applyAlignment="1">
      <alignment vertical="center"/>
    </xf>
    <xf numFmtId="0" fontId="18" fillId="0" borderId="0" xfId="0" applyFont="1" applyAlignment="1">
      <alignment horizontal="justify" vertical="top" wrapText="1"/>
    </xf>
    <xf numFmtId="49" fontId="24" fillId="0" borderId="0" xfId="0" applyNumberFormat="1" applyFont="1" applyAlignment="1">
      <alignment horizontal="left" vertical="center"/>
    </xf>
    <xf numFmtId="0" fontId="24" fillId="6" borderId="11" xfId="0" applyFont="1" applyFill="1" applyBorder="1" applyAlignment="1">
      <alignment vertical="center" wrapText="1"/>
    </xf>
    <xf numFmtId="0" fontId="25" fillId="6" borderId="8" xfId="0" applyFont="1" applyFill="1" applyBorder="1"/>
    <xf numFmtId="49" fontId="24" fillId="6" borderId="21" xfId="0" applyNumberFormat="1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justify" vertical="center"/>
    </xf>
    <xf numFmtId="0" fontId="26" fillId="0" borderId="32" xfId="0" applyFont="1" applyBorder="1" applyAlignment="1">
      <alignment vertical="center"/>
    </xf>
    <xf numFmtId="164" fontId="26" fillId="0" borderId="33" xfId="2" applyNumberFormat="1" applyFont="1" applyFill="1" applyBorder="1" applyAlignment="1">
      <alignment horizontal="right" vertical="center"/>
    </xf>
    <xf numFmtId="0" fontId="26" fillId="0" borderId="34" xfId="0" applyFont="1" applyBorder="1" applyAlignment="1">
      <alignment vertical="center"/>
    </xf>
    <xf numFmtId="164" fontId="26" fillId="0" borderId="35" xfId="2" applyNumberFormat="1" applyFont="1" applyFill="1" applyBorder="1" applyAlignment="1">
      <alignment horizontal="right" vertical="center"/>
    </xf>
    <xf numFmtId="0" fontId="11" fillId="0" borderId="34" xfId="0" applyFont="1" applyBorder="1" applyAlignment="1">
      <alignment vertical="center"/>
    </xf>
    <xf numFmtId="164" fontId="11" fillId="0" borderId="35" xfId="2" applyNumberFormat="1" applyFont="1" applyFill="1" applyBorder="1" applyAlignment="1">
      <alignment horizontal="right" vertical="center"/>
    </xf>
    <xf numFmtId="0" fontId="18" fillId="0" borderId="34" xfId="0" applyFont="1" applyBorder="1" applyAlignment="1">
      <alignment vertical="center"/>
    </xf>
    <xf numFmtId="164" fontId="18" fillId="0" borderId="35" xfId="2" applyNumberFormat="1" applyFont="1" applyFill="1" applyBorder="1" applyAlignment="1">
      <alignment horizontal="right" vertical="center"/>
    </xf>
    <xf numFmtId="0" fontId="18" fillId="0" borderId="36" xfId="0" applyFont="1" applyBorder="1" applyAlignment="1">
      <alignment vertical="center"/>
    </xf>
    <xf numFmtId="164" fontId="18" fillId="0" borderId="37" xfId="2" applyNumberFormat="1" applyFont="1" applyFill="1" applyBorder="1" applyAlignment="1">
      <alignment horizontal="right" vertical="center"/>
    </xf>
    <xf numFmtId="0" fontId="26" fillId="0" borderId="30" xfId="0" applyFont="1" applyBorder="1" applyAlignment="1">
      <alignment horizontal="right" vertical="center"/>
    </xf>
    <xf numFmtId="0" fontId="18" fillId="0" borderId="0" xfId="0" applyFont="1" applyAlignment="1">
      <alignment vertical="top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26" fillId="7" borderId="32" xfId="0" applyFont="1" applyFill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0" fillId="0" borderId="0" xfId="0" applyAlignment="1"/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26" fillId="7" borderId="34" xfId="0" applyFont="1" applyFill="1" applyBorder="1" applyAlignment="1">
      <alignment vertical="center"/>
    </xf>
    <xf numFmtId="0" fontId="26" fillId="0" borderId="21" xfId="0" applyFont="1" applyBorder="1" applyAlignment="1">
      <alignment horizontal="right" vertical="center"/>
    </xf>
    <xf numFmtId="164" fontId="26" fillId="0" borderId="23" xfId="2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justify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/>
    <xf numFmtId="0" fontId="26" fillId="0" borderId="0" xfId="0" applyFont="1" applyAlignment="1">
      <alignment horizontal="left" vertical="center"/>
    </xf>
    <xf numFmtId="164" fontId="26" fillId="0" borderId="38" xfId="2" applyNumberFormat="1" applyFont="1" applyFill="1" applyBorder="1" applyAlignment="1">
      <alignment horizontal="right" vertical="center"/>
    </xf>
    <xf numFmtId="0" fontId="11" fillId="0" borderId="26" xfId="0" applyFont="1" applyBorder="1" applyAlignment="1">
      <alignment vertical="center"/>
    </xf>
    <xf numFmtId="164" fontId="18" fillId="0" borderId="39" xfId="2" applyNumberFormat="1" applyFont="1" applyFill="1" applyBorder="1" applyAlignment="1">
      <alignment horizontal="right" vertical="center"/>
    </xf>
    <xf numFmtId="164" fontId="11" fillId="0" borderId="40" xfId="2" applyNumberFormat="1" applyFont="1" applyFill="1" applyBorder="1" applyAlignment="1">
      <alignment horizontal="right" vertical="center"/>
    </xf>
    <xf numFmtId="164" fontId="18" fillId="0" borderId="38" xfId="2" applyNumberFormat="1" applyFont="1" applyFill="1" applyBorder="1" applyAlignment="1">
      <alignment horizontal="right" vertical="center"/>
    </xf>
    <xf numFmtId="164" fontId="18" fillId="0" borderId="40" xfId="2" applyNumberFormat="1" applyFont="1" applyFill="1" applyBorder="1" applyAlignment="1">
      <alignment horizontal="right" vertical="center"/>
    </xf>
    <xf numFmtId="0" fontId="26" fillId="0" borderId="36" xfId="0" applyFont="1" applyBorder="1" applyAlignment="1">
      <alignment horizontal="right" vertical="center"/>
    </xf>
    <xf numFmtId="164" fontId="26" fillId="0" borderId="37" xfId="2" applyNumberFormat="1" applyFont="1" applyFill="1" applyBorder="1" applyAlignment="1">
      <alignment horizontal="right" vertical="center"/>
    </xf>
    <xf numFmtId="0" fontId="7" fillId="6" borderId="12" xfId="0" applyFont="1" applyFill="1" applyBorder="1" applyAlignment="1">
      <alignment horizontal="center" vertical="center" wrapText="1"/>
    </xf>
    <xf numFmtId="0" fontId="25" fillId="6" borderId="15" xfId="0" applyFont="1" applyFill="1" applyBorder="1" applyAlignment="1">
      <alignment horizontal="center" vertical="center"/>
    </xf>
    <xf numFmtId="0" fontId="25" fillId="6" borderId="16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164" fontId="26" fillId="0" borderId="5" xfId="2" applyNumberFormat="1" applyFont="1" applyFill="1" applyBorder="1" applyAlignment="1">
      <alignment horizontal="right" vertical="center"/>
    </xf>
    <xf numFmtId="164" fontId="26" fillId="0" borderId="41" xfId="2" applyNumberFormat="1" applyFont="1" applyFill="1" applyBorder="1" applyAlignment="1">
      <alignment horizontal="right" vertical="center"/>
    </xf>
    <xf numFmtId="164" fontId="18" fillId="0" borderId="42" xfId="2" applyNumberFormat="1" applyFont="1" applyFill="1" applyBorder="1" applyAlignment="1">
      <alignment horizontal="right" vertical="center"/>
    </xf>
    <xf numFmtId="164" fontId="18" fillId="0" borderId="20" xfId="2" applyNumberFormat="1" applyFont="1" applyFill="1" applyBorder="1" applyAlignment="1">
      <alignment horizontal="right" vertical="center"/>
    </xf>
    <xf numFmtId="164" fontId="1" fillId="0" borderId="20" xfId="2" applyNumberFormat="1" applyFont="1" applyFill="1" applyBorder="1" applyAlignment="1">
      <alignment horizontal="right" vertical="center"/>
    </xf>
    <xf numFmtId="164" fontId="18" fillId="0" borderId="30" xfId="2" applyNumberFormat="1" applyFont="1" applyFill="1" applyBorder="1" applyAlignment="1">
      <alignment horizontal="right" vertical="center"/>
    </xf>
    <xf numFmtId="164" fontId="26" fillId="0" borderId="43" xfId="2" applyNumberFormat="1" applyFont="1" applyFill="1" applyBorder="1" applyAlignment="1">
      <alignment horizontal="right" vertical="center"/>
    </xf>
    <xf numFmtId="0" fontId="18" fillId="0" borderId="0" xfId="0" applyFont="1" applyAlignment="1">
      <alignment vertical="top"/>
    </xf>
    <xf numFmtId="0" fontId="18" fillId="0" borderId="0" xfId="0" applyFont="1" applyAlignment="1">
      <alignment horizontal="center" vertical="top" wrapText="1"/>
    </xf>
    <xf numFmtId="0" fontId="18" fillId="0" borderId="0" xfId="0" applyFont="1" applyAlignment="1">
      <alignment horizontal="left" vertical="top" wrapText="1"/>
    </xf>
    <xf numFmtId="164" fontId="24" fillId="0" borderId="35" xfId="2" applyNumberFormat="1" applyFont="1" applyFill="1" applyBorder="1" applyAlignment="1">
      <alignment horizontal="right" vertical="center"/>
    </xf>
    <xf numFmtId="164" fontId="23" fillId="0" borderId="35" xfId="2" applyNumberFormat="1" applyFont="1" applyFill="1" applyBorder="1" applyAlignment="1">
      <alignment horizontal="right" vertical="center"/>
    </xf>
    <xf numFmtId="0" fontId="25" fillId="6" borderId="0" xfId="0" applyFont="1" applyFill="1" applyAlignment="1">
      <alignment horizontal="center" vertical="center"/>
    </xf>
    <xf numFmtId="0" fontId="26" fillId="7" borderId="44" xfId="0" applyFont="1" applyFill="1" applyBorder="1" applyAlignment="1">
      <alignment vertical="center"/>
    </xf>
    <xf numFmtId="0" fontId="5" fillId="0" borderId="34" xfId="0" applyFont="1" applyBorder="1" applyAlignment="1">
      <alignment vertical="center" wrapText="1"/>
    </xf>
    <xf numFmtId="0" fontId="5" fillId="0" borderId="45" xfId="0" applyFont="1" applyBorder="1" applyAlignment="1">
      <alignment vertical="center" wrapText="1"/>
    </xf>
    <xf numFmtId="0" fontId="5" fillId="0" borderId="35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4" xfId="0" applyFont="1" applyBorder="1" applyAlignment="1">
      <alignment vertical="center" wrapText="1"/>
    </xf>
    <xf numFmtId="4" fontId="6" fillId="0" borderId="35" xfId="2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18" fillId="0" borderId="34" xfId="0" applyFont="1" applyBorder="1" applyAlignment="1">
      <alignment vertical="top" wrapText="1"/>
    </xf>
    <xf numFmtId="0" fontId="18" fillId="0" borderId="46" xfId="0" applyFont="1" applyBorder="1" applyAlignment="1">
      <alignment vertical="center"/>
    </xf>
    <xf numFmtId="4" fontId="6" fillId="0" borderId="10" xfId="2" applyNumberFormat="1" applyFont="1" applyFill="1" applyBorder="1" applyAlignment="1">
      <alignment horizontal="right" vertical="center" wrapText="1"/>
    </xf>
    <xf numFmtId="0" fontId="26" fillId="7" borderId="45" xfId="0" applyFont="1" applyFill="1" applyBorder="1" applyAlignment="1">
      <alignment vertical="center"/>
    </xf>
    <xf numFmtId="0" fontId="11" fillId="0" borderId="34" xfId="0" applyFont="1" applyBorder="1" applyAlignment="1">
      <alignment vertical="top" wrapText="1"/>
    </xf>
    <xf numFmtId="44" fontId="0" fillId="0" borderId="0" xfId="3" applyFont="1"/>
    <xf numFmtId="0" fontId="18" fillId="7" borderId="34" xfId="0" applyFont="1" applyFill="1" applyBorder="1" applyAlignment="1">
      <alignment vertical="center"/>
    </xf>
    <xf numFmtId="0" fontId="25" fillId="6" borderId="3" xfId="0" applyFont="1" applyFill="1" applyBorder="1" applyAlignment="1">
      <alignment horizontal="center" vertical="center"/>
    </xf>
    <xf numFmtId="0" fontId="25" fillId="6" borderId="46" xfId="0" applyFont="1" applyFill="1" applyBorder="1" applyAlignment="1">
      <alignment horizontal="center" vertical="center"/>
    </xf>
    <xf numFmtId="49" fontId="5" fillId="6" borderId="30" xfId="0" applyNumberFormat="1" applyFont="1" applyFill="1" applyBorder="1" applyAlignment="1">
      <alignment horizontal="center" vertical="center" wrapText="1"/>
    </xf>
    <xf numFmtId="0" fontId="21" fillId="6" borderId="40" xfId="0" applyFont="1" applyFill="1" applyBorder="1" applyAlignment="1">
      <alignment horizontal="center" vertical="center"/>
    </xf>
    <xf numFmtId="0" fontId="0" fillId="0" borderId="35" xfId="0" applyBorder="1"/>
    <xf numFmtId="0" fontId="5" fillId="0" borderId="20" xfId="0" applyFont="1" applyBorder="1" applyAlignment="1">
      <alignment vertical="center" wrapText="1"/>
    </xf>
    <xf numFmtId="4" fontId="5" fillId="0" borderId="20" xfId="2" applyNumberFormat="1" applyFont="1" applyFill="1" applyBorder="1" applyAlignment="1">
      <alignment horizontal="right" vertical="center" wrapText="1"/>
    </xf>
    <xf numFmtId="0" fontId="6" fillId="0" borderId="34" xfId="0" applyFont="1" applyBorder="1" applyAlignment="1">
      <alignment horizontal="justify" vertical="center" wrapText="1"/>
    </xf>
    <xf numFmtId="4" fontId="6" fillId="0" borderId="20" xfId="2" applyNumberFormat="1" applyFont="1" applyFill="1" applyBorder="1" applyAlignment="1">
      <alignment horizontal="right" vertical="center" wrapText="1"/>
    </xf>
    <xf numFmtId="10" fontId="6" fillId="0" borderId="35" xfId="4" applyNumberFormat="1" applyFont="1" applyBorder="1" applyAlignment="1">
      <alignment horizontal="center" vertical="center" wrapText="1"/>
    </xf>
    <xf numFmtId="9" fontId="6" fillId="0" borderId="35" xfId="4" applyFont="1" applyBorder="1" applyAlignment="1">
      <alignment horizontal="center" vertical="center" wrapText="1"/>
    </xf>
    <xf numFmtId="0" fontId="5" fillId="0" borderId="36" xfId="0" applyFont="1" applyBorder="1" applyAlignment="1">
      <alignment vertical="center" wrapText="1"/>
    </xf>
    <xf numFmtId="4" fontId="5" fillId="0" borderId="43" xfId="2" applyNumberFormat="1" applyFont="1" applyFill="1" applyBorder="1" applyAlignment="1">
      <alignment horizontal="right" vertical="center" wrapText="1"/>
    </xf>
    <xf numFmtId="9" fontId="6" fillId="0" borderId="37" xfId="4" applyFont="1" applyBorder="1" applyAlignment="1">
      <alignment horizontal="center" vertical="center" wrapText="1"/>
    </xf>
    <xf numFmtId="0" fontId="27" fillId="0" borderId="0" xfId="0" applyFont="1" applyAlignment="1">
      <alignment vertical="top"/>
    </xf>
    <xf numFmtId="0" fontId="25" fillId="6" borderId="21" xfId="0" applyFont="1" applyFill="1" applyBorder="1" applyAlignment="1">
      <alignment horizontal="center" vertical="center"/>
    </xf>
    <xf numFmtId="49" fontId="5" fillId="6" borderId="23" xfId="0" applyNumberFormat="1" applyFont="1" applyFill="1" applyBorder="1" applyAlignment="1">
      <alignment horizontal="center" vertical="center" wrapText="1"/>
    </xf>
    <xf numFmtId="0" fontId="26" fillId="7" borderId="46" xfId="0" applyFont="1" applyFill="1" applyBorder="1" applyAlignment="1">
      <alignment vertical="center"/>
    </xf>
    <xf numFmtId="164" fontId="26" fillId="0" borderId="40" xfId="2" applyNumberFormat="1" applyFont="1" applyFill="1" applyBorder="1" applyAlignment="1">
      <alignment horizontal="right" vertical="center"/>
    </xf>
    <xf numFmtId="0" fontId="2" fillId="0" borderId="34" xfId="0" applyFont="1" applyBorder="1" applyAlignment="1">
      <alignment horizontal="justify" vertical="center" wrapText="1"/>
    </xf>
    <xf numFmtId="4" fontId="6" fillId="0" borderId="35" xfId="0" applyNumberFormat="1" applyFont="1" applyBorder="1" applyAlignment="1">
      <alignment vertical="center" wrapText="1"/>
    </xf>
    <xf numFmtId="0" fontId="25" fillId="6" borderId="7" xfId="0" applyFont="1" applyFill="1" applyBorder="1" applyAlignment="1">
      <alignment horizontal="center" vertical="center"/>
    </xf>
    <xf numFmtId="0" fontId="10" fillId="0" borderId="34" xfId="0" applyFont="1" applyBorder="1" applyAlignment="1">
      <alignment vertical="center"/>
    </xf>
    <xf numFmtId="0" fontId="18" fillId="0" borderId="35" xfId="0" applyFont="1" applyBorder="1" applyAlignment="1">
      <alignment vertical="top" wrapText="1"/>
    </xf>
    <xf numFmtId="0" fontId="26" fillId="0" borderId="36" xfId="0" applyFont="1" applyBorder="1" applyAlignment="1">
      <alignment horizontal="right" vertical="top" wrapText="1"/>
    </xf>
    <xf numFmtId="164" fontId="26" fillId="0" borderId="37" xfId="0" applyNumberFormat="1" applyFont="1" applyBorder="1" applyAlignment="1">
      <alignment vertical="top" wrapText="1"/>
    </xf>
    <xf numFmtId="0" fontId="5" fillId="6" borderId="11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5" fillId="6" borderId="24" xfId="0" applyFont="1" applyFill="1" applyBorder="1" applyAlignment="1">
      <alignment horizontal="center"/>
    </xf>
    <xf numFmtId="0" fontId="5" fillId="6" borderId="15" xfId="0" applyFont="1" applyFill="1" applyBorder="1" applyAlignment="1">
      <alignment horizontal="center"/>
    </xf>
    <xf numFmtId="0" fontId="5" fillId="6" borderId="16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47" xfId="0" applyFont="1" applyFill="1" applyBorder="1" applyAlignment="1">
      <alignment horizontal="center" vertical="center"/>
    </xf>
    <xf numFmtId="49" fontId="5" fillId="6" borderId="48" xfId="0" applyNumberFormat="1" applyFont="1" applyFill="1" applyBorder="1" applyAlignment="1">
      <alignment horizontal="center" vertical="center" wrapText="1"/>
    </xf>
    <xf numFmtId="0" fontId="6" fillId="0" borderId="32" xfId="0" applyFont="1" applyBorder="1"/>
    <xf numFmtId="4" fontId="6" fillId="0" borderId="41" xfId="0" applyNumberFormat="1" applyFont="1" applyBorder="1"/>
    <xf numFmtId="4" fontId="6" fillId="0" borderId="33" xfId="0" applyNumberFormat="1" applyFont="1" applyBorder="1"/>
    <xf numFmtId="0" fontId="6" fillId="0" borderId="34" xfId="0" applyFont="1" applyBorder="1"/>
    <xf numFmtId="4" fontId="6" fillId="0" borderId="20" xfId="0" applyNumberFormat="1" applyFont="1" applyBorder="1"/>
    <xf numFmtId="4" fontId="6" fillId="0" borderId="35" xfId="0" applyNumberFormat="1" applyFont="1" applyBorder="1"/>
    <xf numFmtId="4" fontId="6" fillId="0" borderId="20" xfId="0" applyNumberFormat="1" applyFont="1" applyBorder="1" applyAlignment="1">
      <alignment vertical="center"/>
    </xf>
    <xf numFmtId="4" fontId="6" fillId="0" borderId="35" xfId="0" applyNumberFormat="1" applyFont="1" applyBorder="1" applyAlignment="1">
      <alignment vertical="center"/>
    </xf>
    <xf numFmtId="0" fontId="6" fillId="0" borderId="49" xfId="0" applyFont="1" applyBorder="1"/>
    <xf numFmtId="4" fontId="6" fillId="0" borderId="27" xfId="0" applyNumberFormat="1" applyFont="1" applyBorder="1"/>
    <xf numFmtId="4" fontId="6" fillId="0" borderId="38" xfId="0" applyNumberFormat="1" applyFont="1" applyBorder="1"/>
    <xf numFmtId="0" fontId="5" fillId="0" borderId="36" xfId="0" applyFont="1" applyBorder="1" applyAlignment="1">
      <alignment horizontal="left"/>
    </xf>
    <xf numFmtId="4" fontId="5" fillId="0" borderId="43" xfId="0" applyNumberFormat="1" applyFont="1" applyBorder="1"/>
    <xf numFmtId="4" fontId="5" fillId="0" borderId="37" xfId="0" applyNumberFormat="1" applyFont="1" applyBorder="1"/>
    <xf numFmtId="0" fontId="29" fillId="0" borderId="0" xfId="0" applyFont="1"/>
    <xf numFmtId="0" fontId="4" fillId="0" borderId="0" xfId="0" applyFont="1" applyAlignment="1">
      <alignment horizontal="left" wrapText="1"/>
    </xf>
    <xf numFmtId="0" fontId="5" fillId="6" borderId="21" xfId="0" applyFont="1" applyFill="1" applyBorder="1" applyAlignment="1">
      <alignment horizontal="center" vertical="center"/>
    </xf>
    <xf numFmtId="49" fontId="5" fillId="6" borderId="22" xfId="0" applyNumberFormat="1" applyFont="1" applyFill="1" applyBorder="1" applyAlignment="1">
      <alignment horizontal="center" vertical="center" wrapText="1"/>
    </xf>
    <xf numFmtId="0" fontId="6" fillId="0" borderId="46" xfId="0" applyFont="1" applyBorder="1"/>
    <xf numFmtId="4" fontId="6" fillId="0" borderId="30" xfId="0" applyNumberFormat="1" applyFont="1" applyBorder="1"/>
    <xf numFmtId="4" fontId="6" fillId="0" borderId="40" xfId="0" applyNumberFormat="1" applyFont="1" applyBorder="1"/>
    <xf numFmtId="0" fontId="5" fillId="0" borderId="46" xfId="0" applyFont="1" applyBorder="1"/>
    <xf numFmtId="4" fontId="4" fillId="0" borderId="0" xfId="0" applyNumberFormat="1" applyFont="1"/>
    <xf numFmtId="4" fontId="6" fillId="0" borderId="0" xfId="0" applyNumberFormat="1" applyFont="1"/>
    <xf numFmtId="0" fontId="5" fillId="0" borderId="34" xfId="0" applyFont="1" applyBorder="1"/>
    <xf numFmtId="0" fontId="5" fillId="0" borderId="36" xfId="0" applyFont="1" applyBorder="1" applyAlignment="1">
      <alignment horizontal="right"/>
    </xf>
    <xf numFmtId="0" fontId="4" fillId="0" borderId="0" xfId="0" applyFont="1" applyAlignment="1">
      <alignment vertical="top" wrapText="1"/>
    </xf>
    <xf numFmtId="0" fontId="8" fillId="0" borderId="0" xfId="0" applyFont="1" applyAlignment="1">
      <alignment horizontal="left" vertical="center" wrapText="1"/>
    </xf>
    <xf numFmtId="0" fontId="14" fillId="0" borderId="0" xfId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justify" vertical="center" wrapText="1"/>
    </xf>
    <xf numFmtId="0" fontId="2" fillId="6" borderId="2" xfId="0" applyFont="1" applyFill="1" applyBorder="1" applyAlignment="1">
      <alignment horizontal="justify" vertical="center" wrapText="1"/>
    </xf>
    <xf numFmtId="4" fontId="2" fillId="6" borderId="3" xfId="0" applyNumberFormat="1" applyFont="1" applyFill="1" applyBorder="1" applyAlignment="1">
      <alignment horizontal="right" vertical="center" wrapText="1"/>
    </xf>
    <xf numFmtId="4" fontId="1" fillId="6" borderId="3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justify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justify" vertical="center" wrapText="1"/>
    </xf>
    <xf numFmtId="0" fontId="2" fillId="6" borderId="3" xfId="0" applyFont="1" applyFill="1" applyBorder="1" applyAlignment="1">
      <alignment horizontal="justify" vertical="center" wrapText="1"/>
    </xf>
    <xf numFmtId="49" fontId="30" fillId="0" borderId="15" xfId="0" applyNumberFormat="1" applyFont="1" applyBorder="1" applyAlignment="1">
      <alignment horizontal="justify" vertical="center" wrapText="1"/>
    </xf>
    <xf numFmtId="0" fontId="30" fillId="0" borderId="3" xfId="0" applyFont="1" applyBorder="1" applyAlignment="1">
      <alignment horizontal="justify" vertical="center" wrapText="1"/>
    </xf>
    <xf numFmtId="4" fontId="30" fillId="0" borderId="3" xfId="0" applyNumberFormat="1" applyFont="1" applyBorder="1" applyAlignment="1">
      <alignment horizontal="right" vertical="center" wrapText="1"/>
    </xf>
    <xf numFmtId="4" fontId="0" fillId="0" borderId="0" xfId="0" applyNumberFormat="1"/>
    <xf numFmtId="49" fontId="31" fillId="0" borderId="15" xfId="0" applyNumberFormat="1" applyFont="1" applyBorder="1" applyAlignment="1">
      <alignment horizontal="justify" vertical="center" wrapText="1"/>
    </xf>
    <xf numFmtId="0" fontId="31" fillId="0" borderId="3" xfId="0" applyFont="1" applyBorder="1" applyAlignment="1">
      <alignment horizontal="justify" vertical="center" wrapText="1"/>
    </xf>
    <xf numFmtId="49" fontId="30" fillId="0" borderId="7" xfId="0" applyNumberFormat="1" applyFont="1" applyBorder="1" applyAlignment="1">
      <alignment horizontal="left" vertical="center" wrapText="1"/>
    </xf>
    <xf numFmtId="0" fontId="30" fillId="0" borderId="2" xfId="0" applyFont="1" applyBorder="1" applyAlignment="1">
      <alignment vertical="center" wrapText="1"/>
    </xf>
  </cellXfs>
  <cellStyles count="5">
    <cellStyle name="Hipervínculo" xfId="1" builtinId="8"/>
    <cellStyle name="Millares" xfId="2" builtinId="3"/>
    <cellStyle name="Moneda" xfId="3" builtinId="4"/>
    <cellStyle name="Normal" xfId="0" builtinId="0"/>
    <cellStyle name="Porcentaje" xfId="4" builtinId="5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81643</xdr:colOff>
      <xdr:row>735</xdr:row>
      <xdr:rowOff>108857</xdr:rowOff>
    </xdr:from>
    <xdr:to>
      <xdr:col>6</xdr:col>
      <xdr:colOff>1340</xdr:colOff>
      <xdr:row>745</xdr:row>
      <xdr:rowOff>108858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524845FD-2285-4CCB-AA7D-AD321CC90AD8}"/>
            </a:ext>
          </a:extLst>
        </xdr:cNvPr>
        <xdr:cNvGrpSpPr/>
      </xdr:nvGrpSpPr>
      <xdr:grpSpPr>
        <a:xfrm>
          <a:off x="3373483" y="161058497"/>
          <a:ext cx="6526237" cy="1828801"/>
          <a:chOff x="565143" y="21379"/>
          <a:chExt cx="8116508" cy="861267"/>
        </a:xfrm>
      </xdr:grpSpPr>
      <xdr:sp macro="" textlink="">
        <xdr:nvSpPr>
          <xdr:cNvPr id="3" name="2 CuadroTexto">
            <a:extLst>
              <a:ext uri="{FF2B5EF4-FFF2-40B4-BE49-F238E27FC236}">
                <a16:creationId xmlns:a16="http://schemas.microsoft.com/office/drawing/2014/main" id="{9792032E-84E4-60C8-5C2E-AD1FBB1C4E53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" name="3 CuadroTexto">
            <a:extLst>
              <a:ext uri="{FF2B5EF4-FFF2-40B4-BE49-F238E27FC236}">
                <a16:creationId xmlns:a16="http://schemas.microsoft.com/office/drawing/2014/main" id="{6C14120D-1C3A-D61E-BA6F-0762E93B2A7F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10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10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C432714D-3F7E-8835-0261-8A0BF16C6C59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F702209B-8988-F4DD-1388-E3BD7C714ACF}"/>
              </a:ext>
            </a:extLst>
          </xdr:cNvPr>
          <xdr:cNvSpPr txBox="1"/>
        </xdr:nvSpPr>
        <xdr:spPr>
          <a:xfrm>
            <a:off x="5133985" y="396732"/>
            <a:ext cx="3490482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10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10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10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7" name="6 Conector recto">
            <a:extLst>
              <a:ext uri="{FF2B5EF4-FFF2-40B4-BE49-F238E27FC236}">
                <a16:creationId xmlns:a16="http://schemas.microsoft.com/office/drawing/2014/main" id="{F254BB67-E102-AD7C-1C63-1FAEF2AA5B12}"/>
              </a:ext>
            </a:extLst>
          </xdr:cNvPr>
          <xdr:cNvCxnSpPr/>
        </xdr:nvCxnSpPr>
        <xdr:spPr>
          <a:xfrm>
            <a:off x="3190885" y="21379"/>
            <a:ext cx="256116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7 Conector recto">
            <a:extLst>
              <a:ext uri="{FF2B5EF4-FFF2-40B4-BE49-F238E27FC236}">
                <a16:creationId xmlns:a16="http://schemas.microsoft.com/office/drawing/2014/main" id="{F55C1E95-7112-E1B9-076A-A5E4A4D65B32}"/>
              </a:ext>
            </a:extLst>
          </xdr:cNvPr>
          <xdr:cNvCxnSpPr/>
        </xdr:nvCxnSpPr>
        <xdr:spPr>
          <a:xfrm>
            <a:off x="3094510" y="716710"/>
            <a:ext cx="256116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8 Conector recto">
            <a:extLst>
              <a:ext uri="{FF2B5EF4-FFF2-40B4-BE49-F238E27FC236}">
                <a16:creationId xmlns:a16="http://schemas.microsoft.com/office/drawing/2014/main" id="{558F235F-92A9-13EE-EA28-D4BE2BFD2B3E}"/>
              </a:ext>
            </a:extLst>
          </xdr:cNvPr>
          <xdr:cNvCxnSpPr/>
        </xdr:nvCxnSpPr>
        <xdr:spPr>
          <a:xfrm>
            <a:off x="1024557" y="406676"/>
            <a:ext cx="256116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9 Conector recto">
            <a:extLst>
              <a:ext uri="{FF2B5EF4-FFF2-40B4-BE49-F238E27FC236}">
                <a16:creationId xmlns:a16="http://schemas.microsoft.com/office/drawing/2014/main" id="{93EE51F3-5847-E82D-FA26-06E6E7330334}"/>
              </a:ext>
            </a:extLst>
          </xdr:cNvPr>
          <xdr:cNvCxnSpPr/>
        </xdr:nvCxnSpPr>
        <xdr:spPr>
          <a:xfrm>
            <a:off x="5068358" y="399011"/>
            <a:ext cx="3613293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81643</xdr:colOff>
      <xdr:row>828</xdr:row>
      <xdr:rowOff>108857</xdr:rowOff>
    </xdr:from>
    <xdr:to>
      <xdr:col>6</xdr:col>
      <xdr:colOff>1340</xdr:colOff>
      <xdr:row>838</xdr:row>
      <xdr:rowOff>108858</xdr:rowOff>
    </xdr:to>
    <xdr:grpSp>
      <xdr:nvGrpSpPr>
        <xdr:cNvPr id="11" name="1 Grupo">
          <a:extLst>
            <a:ext uri="{FF2B5EF4-FFF2-40B4-BE49-F238E27FC236}">
              <a16:creationId xmlns:a16="http://schemas.microsoft.com/office/drawing/2014/main" id="{D2D4A619-302F-438F-9227-97E08FA0962F}"/>
            </a:ext>
          </a:extLst>
        </xdr:cNvPr>
        <xdr:cNvGrpSpPr/>
      </xdr:nvGrpSpPr>
      <xdr:grpSpPr>
        <a:xfrm>
          <a:off x="3373483" y="181106717"/>
          <a:ext cx="6526237" cy="1828801"/>
          <a:chOff x="565143" y="21379"/>
          <a:chExt cx="8116508" cy="861267"/>
        </a:xfrm>
      </xdr:grpSpPr>
      <xdr:sp macro="" textlink="">
        <xdr:nvSpPr>
          <xdr:cNvPr id="12" name="2 CuadroTexto">
            <a:extLst>
              <a:ext uri="{FF2B5EF4-FFF2-40B4-BE49-F238E27FC236}">
                <a16:creationId xmlns:a16="http://schemas.microsoft.com/office/drawing/2014/main" id="{3381351B-EC2A-5991-B804-375B050DBDD5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3" name="3 CuadroTexto">
            <a:extLst>
              <a:ext uri="{FF2B5EF4-FFF2-40B4-BE49-F238E27FC236}">
                <a16:creationId xmlns:a16="http://schemas.microsoft.com/office/drawing/2014/main" id="{064EEB12-01BD-FEE3-BD82-637B6B08E8F2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10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10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4" name="4 CuadroTexto">
            <a:extLst>
              <a:ext uri="{FF2B5EF4-FFF2-40B4-BE49-F238E27FC236}">
                <a16:creationId xmlns:a16="http://schemas.microsoft.com/office/drawing/2014/main" id="{C306924C-51AA-FE95-4ED7-ADB0A3842858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5" name="5 CuadroTexto">
            <a:extLst>
              <a:ext uri="{FF2B5EF4-FFF2-40B4-BE49-F238E27FC236}">
                <a16:creationId xmlns:a16="http://schemas.microsoft.com/office/drawing/2014/main" id="{EAE84727-6148-D247-AD50-38562AD643E0}"/>
              </a:ext>
            </a:extLst>
          </xdr:cNvPr>
          <xdr:cNvSpPr txBox="1"/>
        </xdr:nvSpPr>
        <xdr:spPr>
          <a:xfrm>
            <a:off x="5133985" y="396732"/>
            <a:ext cx="3490482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10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10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10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16" name="6 Conector recto">
            <a:extLst>
              <a:ext uri="{FF2B5EF4-FFF2-40B4-BE49-F238E27FC236}">
                <a16:creationId xmlns:a16="http://schemas.microsoft.com/office/drawing/2014/main" id="{6E3E0F8F-4FCA-7E34-3FA1-4E5166FA0BC4}"/>
              </a:ext>
            </a:extLst>
          </xdr:cNvPr>
          <xdr:cNvCxnSpPr/>
        </xdr:nvCxnSpPr>
        <xdr:spPr>
          <a:xfrm>
            <a:off x="3190885" y="21379"/>
            <a:ext cx="256116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" name="7 Conector recto">
            <a:extLst>
              <a:ext uri="{FF2B5EF4-FFF2-40B4-BE49-F238E27FC236}">
                <a16:creationId xmlns:a16="http://schemas.microsoft.com/office/drawing/2014/main" id="{9E365B64-110F-7DF0-4247-45B1A653ECA7}"/>
              </a:ext>
            </a:extLst>
          </xdr:cNvPr>
          <xdr:cNvCxnSpPr/>
        </xdr:nvCxnSpPr>
        <xdr:spPr>
          <a:xfrm>
            <a:off x="3094510" y="716710"/>
            <a:ext cx="256116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" name="8 Conector recto">
            <a:extLst>
              <a:ext uri="{FF2B5EF4-FFF2-40B4-BE49-F238E27FC236}">
                <a16:creationId xmlns:a16="http://schemas.microsoft.com/office/drawing/2014/main" id="{38EA2209-D4EE-95B3-B17F-68FBE1293DC4}"/>
              </a:ext>
            </a:extLst>
          </xdr:cNvPr>
          <xdr:cNvCxnSpPr/>
        </xdr:nvCxnSpPr>
        <xdr:spPr>
          <a:xfrm>
            <a:off x="1024557" y="406676"/>
            <a:ext cx="256116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" name="9 Conector recto">
            <a:extLst>
              <a:ext uri="{FF2B5EF4-FFF2-40B4-BE49-F238E27FC236}">
                <a16:creationId xmlns:a16="http://schemas.microsoft.com/office/drawing/2014/main" id="{81B104B9-5231-1A64-3107-6922B9B0CB35}"/>
              </a:ext>
            </a:extLst>
          </xdr:cNvPr>
          <xdr:cNvCxnSpPr/>
        </xdr:nvCxnSpPr>
        <xdr:spPr>
          <a:xfrm>
            <a:off x="5068358" y="399011"/>
            <a:ext cx="3613293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770"/>
  <sheetViews>
    <sheetView showGridLines="0" view="pageBreakPreview" zoomScaleNormal="100" zoomScaleSheetLayoutView="100" workbookViewId="0">
      <selection activeCell="C8" sqref="B8:C8"/>
    </sheetView>
  </sheetViews>
  <sheetFormatPr baseColWidth="10" defaultColWidth="11.5546875" defaultRowHeight="14.4" x14ac:dyDescent="0.3"/>
  <cols>
    <col min="1" max="1" width="2.6640625" style="2" customWidth="1"/>
    <col min="2" max="2" width="39.5546875" style="2" customWidth="1"/>
    <col min="3" max="4" width="21.44140625" style="2" customWidth="1"/>
    <col min="5" max="16384" width="11.5546875" style="2"/>
  </cols>
  <sheetData>
    <row r="1" spans="2:5" ht="15.75" thickBot="1" x14ac:dyDescent="0.3">
      <c r="E1" s="3" t="s">
        <v>129</v>
      </c>
    </row>
    <row r="2" spans="2:5" x14ac:dyDescent="0.3">
      <c r="B2" s="65" t="s">
        <v>372</v>
      </c>
      <c r="C2" s="66"/>
      <c r="D2" s="67"/>
    </row>
    <row r="3" spans="2:5" ht="15.75" thickBot="1" x14ac:dyDescent="0.3">
      <c r="B3" s="68" t="s">
        <v>9</v>
      </c>
      <c r="C3" s="69"/>
      <c r="D3" s="70"/>
    </row>
    <row r="4" spans="2:5" ht="24.75" thickBot="1" x14ac:dyDescent="0.3">
      <c r="B4" s="63" t="s">
        <v>110</v>
      </c>
      <c r="C4" s="64" t="s">
        <v>126</v>
      </c>
      <c r="D4" s="64" t="s">
        <v>127</v>
      </c>
    </row>
    <row r="5" spans="2:5" ht="15" thickBot="1" x14ac:dyDescent="0.35">
      <c r="B5" s="7" t="s">
        <v>8</v>
      </c>
      <c r="C5" s="8">
        <v>276315.87</v>
      </c>
      <c r="D5" s="9">
        <v>104594</v>
      </c>
    </row>
    <row r="6" spans="2:5" ht="15" thickBot="1" x14ac:dyDescent="0.35">
      <c r="B6" s="4" t="s">
        <v>104</v>
      </c>
      <c r="C6" s="5">
        <v>6457387.5899999999</v>
      </c>
      <c r="D6" s="6">
        <v>15762233.91</v>
      </c>
    </row>
    <row r="7" spans="2:5" ht="15" thickBot="1" x14ac:dyDescent="0.35">
      <c r="B7" s="7" t="s">
        <v>105</v>
      </c>
      <c r="C7" s="8">
        <v>0</v>
      </c>
      <c r="D7" s="9">
        <v>0</v>
      </c>
    </row>
    <row r="8" spans="2:5" ht="15" thickBot="1" x14ac:dyDescent="0.35">
      <c r="B8" s="4" t="s">
        <v>106</v>
      </c>
      <c r="C8" s="5">
        <v>-13362.77</v>
      </c>
      <c r="D8" s="6">
        <v>-13362.77</v>
      </c>
    </row>
    <row r="9" spans="2:5" ht="15" thickBot="1" x14ac:dyDescent="0.35">
      <c r="B9" s="7" t="s">
        <v>107</v>
      </c>
      <c r="C9" s="8">
        <v>0</v>
      </c>
      <c r="D9" s="9">
        <v>0</v>
      </c>
    </row>
    <row r="10" spans="2:5" ht="24.6" thickBot="1" x14ac:dyDescent="0.35">
      <c r="B10" s="39" t="s">
        <v>108</v>
      </c>
      <c r="C10" s="40">
        <v>0</v>
      </c>
      <c r="D10" s="41">
        <v>0</v>
      </c>
    </row>
    <row r="11" spans="2:5" ht="15" thickBot="1" x14ac:dyDescent="0.35">
      <c r="B11" s="4" t="s">
        <v>109</v>
      </c>
      <c r="C11" s="8">
        <v>0</v>
      </c>
      <c r="D11" s="9">
        <v>0</v>
      </c>
    </row>
    <row r="12" spans="2:5" ht="15" thickBot="1" x14ac:dyDescent="0.35">
      <c r="B12" s="42" t="s">
        <v>0</v>
      </c>
      <c r="C12" s="2">
        <v>6720340.6900000004</v>
      </c>
      <c r="D12" s="2">
        <v>15853465.140000001</v>
      </c>
    </row>
    <row r="770" spans="8:8" x14ac:dyDescent="0.3">
      <c r="H770" s="2" t="s">
        <v>7</v>
      </c>
    </row>
  </sheetData>
  <mergeCells count="2">
    <mergeCell ref="B2:D2"/>
    <mergeCell ref="B3:D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770"/>
  <sheetViews>
    <sheetView showGridLines="0" zoomScaleNormal="100" workbookViewId="0">
      <selection activeCell="G9" sqref="G9"/>
    </sheetView>
  </sheetViews>
  <sheetFormatPr baseColWidth="10" defaultColWidth="11.5546875" defaultRowHeight="14.4" x14ac:dyDescent="0.3"/>
  <cols>
    <col min="1" max="1" width="2.6640625" style="2" customWidth="1"/>
    <col min="2" max="2" width="39.5546875" style="2" customWidth="1"/>
    <col min="3" max="4" width="21.44140625" style="2" customWidth="1"/>
    <col min="5" max="16384" width="11.5546875" style="2"/>
  </cols>
  <sheetData>
    <row r="1" spans="2:5" ht="15.75" thickBot="1" x14ac:dyDescent="0.3">
      <c r="E1" s="3" t="s">
        <v>130</v>
      </c>
    </row>
    <row r="2" spans="2:5" x14ac:dyDescent="0.3">
      <c r="B2" s="71" t="s">
        <v>373</v>
      </c>
      <c r="C2" s="72"/>
      <c r="D2" s="73"/>
    </row>
    <row r="3" spans="2:5" ht="15.75" thickBot="1" x14ac:dyDescent="0.3">
      <c r="B3" s="74" t="s">
        <v>9</v>
      </c>
      <c r="C3" s="75"/>
      <c r="D3" s="76"/>
    </row>
    <row r="4" spans="2:5" ht="24.75" thickBot="1" x14ac:dyDescent="0.3">
      <c r="B4" s="20" t="s">
        <v>110</v>
      </c>
      <c r="C4" s="29" t="s">
        <v>128</v>
      </c>
      <c r="D4" s="29" t="s">
        <v>122</v>
      </c>
    </row>
    <row r="5" spans="2:5" ht="15.75" thickBot="1" x14ac:dyDescent="0.3">
      <c r="B5" s="7" t="s">
        <v>8</v>
      </c>
      <c r="C5" s="8">
        <v>276383.32</v>
      </c>
      <c r="D5" s="9">
        <v>104665.46</v>
      </c>
    </row>
    <row r="6" spans="2:5" ht="15" thickBot="1" x14ac:dyDescent="0.35">
      <c r="B6" s="4" t="s">
        <v>104</v>
      </c>
      <c r="C6" s="5">
        <v>6454687.5899999999</v>
      </c>
      <c r="D6" s="6">
        <v>15759533.92</v>
      </c>
    </row>
    <row r="7" spans="2:5" ht="15.75" thickBot="1" x14ac:dyDescent="0.3">
      <c r="B7" s="7" t="s">
        <v>105</v>
      </c>
      <c r="C7" s="8">
        <v>0</v>
      </c>
      <c r="D7" s="9">
        <v>0</v>
      </c>
    </row>
    <row r="8" spans="2:5" ht="15.75" thickBot="1" x14ac:dyDescent="0.3">
      <c r="B8" s="4" t="s">
        <v>106</v>
      </c>
      <c r="C8" s="5">
        <v>-13362.77</v>
      </c>
      <c r="D8" s="6">
        <v>-13362.77</v>
      </c>
    </row>
    <row r="9" spans="2:5" ht="15" thickBot="1" x14ac:dyDescent="0.35">
      <c r="B9" s="7" t="s">
        <v>107</v>
      </c>
      <c r="C9" s="8">
        <v>0</v>
      </c>
      <c r="D9" s="9">
        <v>0</v>
      </c>
    </row>
    <row r="10" spans="2:5" ht="24.6" thickBot="1" x14ac:dyDescent="0.35">
      <c r="B10" s="39" t="s">
        <v>108</v>
      </c>
      <c r="C10" s="40">
        <v>0</v>
      </c>
      <c r="D10" s="41">
        <v>0</v>
      </c>
    </row>
    <row r="11" spans="2:5" ht="15.75" thickBot="1" x14ac:dyDescent="0.3">
      <c r="B11" s="4" t="s">
        <v>109</v>
      </c>
      <c r="C11" s="8">
        <v>0</v>
      </c>
      <c r="D11" s="9">
        <v>0</v>
      </c>
    </row>
    <row r="12" spans="2:5" ht="15.75" thickBot="1" x14ac:dyDescent="0.3">
      <c r="B12" s="42" t="s">
        <v>0</v>
      </c>
      <c r="C12" s="10">
        <f>SUM(C5:C11)</f>
        <v>6717708.1400000006</v>
      </c>
      <c r="D12" s="10">
        <f>SUM(D5:D11)</f>
        <v>15850836.610000001</v>
      </c>
    </row>
    <row r="770" spans="8:8" x14ac:dyDescent="0.3">
      <c r="H770" s="2" t="s">
        <v>7</v>
      </c>
    </row>
  </sheetData>
  <mergeCells count="2">
    <mergeCell ref="B2:D2"/>
    <mergeCell ref="B3:D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5"/>
  <sheetViews>
    <sheetView showGridLines="0" topLeftCell="A48" zoomScaleNormal="100" workbookViewId="0">
      <selection activeCell="E27" sqref="E27:F61"/>
    </sheetView>
  </sheetViews>
  <sheetFormatPr baseColWidth="10" defaultRowHeight="14.4" x14ac:dyDescent="0.3"/>
  <cols>
    <col min="1" max="1" width="0.109375" customWidth="1"/>
    <col min="2" max="2" width="1" customWidth="1"/>
    <col min="3" max="3" width="7.5546875" customWidth="1"/>
    <col min="4" max="4" width="43.6640625" customWidth="1"/>
    <col min="5" max="6" width="18.88671875" style="11" customWidth="1"/>
  </cols>
  <sheetData>
    <row r="1" spans="3:6" ht="7.95" customHeight="1" thickBot="1" x14ac:dyDescent="0.3"/>
    <row r="2" spans="3:6" x14ac:dyDescent="0.3">
      <c r="C2" s="84" t="s">
        <v>373</v>
      </c>
      <c r="D2" s="85"/>
      <c r="E2" s="85"/>
      <c r="F2" s="86"/>
    </row>
    <row r="3" spans="3:6" x14ac:dyDescent="0.3">
      <c r="C3" s="87" t="s">
        <v>1</v>
      </c>
      <c r="D3" s="88"/>
      <c r="E3" s="88"/>
      <c r="F3" s="98"/>
    </row>
    <row r="4" spans="3:6" ht="15" x14ac:dyDescent="0.25">
      <c r="C4" s="90" t="s">
        <v>131</v>
      </c>
      <c r="D4" s="91"/>
      <c r="E4" s="91"/>
      <c r="F4" s="92"/>
    </row>
    <row r="5" spans="3:6" ht="15.75" thickBot="1" x14ac:dyDescent="0.3">
      <c r="C5" s="93" t="s">
        <v>2</v>
      </c>
      <c r="D5" s="94"/>
      <c r="E5" s="94"/>
      <c r="F5" s="95"/>
    </row>
    <row r="6" spans="3:6" ht="15" thickBot="1" x14ac:dyDescent="0.35">
      <c r="C6" s="80" t="s">
        <v>10</v>
      </c>
      <c r="D6" s="81"/>
      <c r="E6" s="12"/>
      <c r="F6" s="13">
        <v>47798695.640000001</v>
      </c>
    </row>
    <row r="7" spans="3:6" ht="15" thickBot="1" x14ac:dyDescent="0.35">
      <c r="C7" s="77"/>
      <c r="D7" s="77"/>
      <c r="E7" s="14"/>
      <c r="F7" s="14"/>
    </row>
    <row r="8" spans="3:6" ht="15" thickBot="1" x14ac:dyDescent="0.35">
      <c r="C8" s="78" t="s">
        <v>11</v>
      </c>
      <c r="D8" s="79"/>
      <c r="E8" s="15"/>
      <c r="F8" s="16">
        <v>0</v>
      </c>
    </row>
    <row r="9" spans="3:6" ht="15" thickBot="1" x14ac:dyDescent="0.35">
      <c r="C9" s="26">
        <v>2.1</v>
      </c>
      <c r="D9" s="1" t="s">
        <v>12</v>
      </c>
      <c r="E9" s="15">
        <v>0</v>
      </c>
      <c r="F9" s="17"/>
    </row>
    <row r="10" spans="3:6" ht="15" thickBot="1" x14ac:dyDescent="0.35">
      <c r="C10" s="26">
        <v>2.2000000000000002</v>
      </c>
      <c r="D10" s="1" t="s">
        <v>13</v>
      </c>
      <c r="E10" s="15">
        <v>0</v>
      </c>
      <c r="F10" s="17"/>
    </row>
    <row r="11" spans="3:6" ht="23.4" thickBot="1" x14ac:dyDescent="0.35">
      <c r="C11" s="26">
        <v>2.2999999999999998</v>
      </c>
      <c r="D11" s="1" t="s">
        <v>14</v>
      </c>
      <c r="E11" s="15">
        <v>0</v>
      </c>
      <c r="F11" s="17"/>
    </row>
    <row r="12" spans="3:6" ht="15" thickBot="1" x14ac:dyDescent="0.35">
      <c r="C12" s="26">
        <v>2.4</v>
      </c>
      <c r="D12" s="1" t="s">
        <v>15</v>
      </c>
      <c r="E12" s="15">
        <v>0</v>
      </c>
      <c r="F12" s="17"/>
    </row>
    <row r="13" spans="3:6" ht="15" thickBot="1" x14ac:dyDescent="0.35">
      <c r="C13" s="26">
        <v>2.5</v>
      </c>
      <c r="D13" s="1" t="s">
        <v>16</v>
      </c>
      <c r="E13" s="15">
        <v>0</v>
      </c>
      <c r="F13" s="17"/>
    </row>
    <row r="14" spans="3:6" ht="15" customHeight="1" thickBot="1" x14ac:dyDescent="0.35">
      <c r="C14" s="27">
        <v>2.6</v>
      </c>
      <c r="D14" s="24" t="s">
        <v>17</v>
      </c>
      <c r="E14" s="15">
        <v>0</v>
      </c>
      <c r="F14" s="17"/>
    </row>
    <row r="15" spans="3:6" ht="15" thickBot="1" x14ac:dyDescent="0.35">
      <c r="C15" s="77"/>
      <c r="D15" s="77"/>
      <c r="E15" s="14"/>
      <c r="F15" s="14"/>
    </row>
    <row r="16" spans="3:6" ht="15" thickBot="1" x14ac:dyDescent="0.35">
      <c r="C16" s="78" t="s">
        <v>18</v>
      </c>
      <c r="D16" s="79"/>
      <c r="E16" s="15"/>
      <c r="F16" s="16">
        <v>0</v>
      </c>
    </row>
    <row r="17" spans="1:6" ht="15" thickBot="1" x14ac:dyDescent="0.35">
      <c r="C17" s="26" t="s">
        <v>63</v>
      </c>
      <c r="D17" s="1" t="s">
        <v>19</v>
      </c>
      <c r="E17" s="15">
        <v>0</v>
      </c>
      <c r="F17" s="17"/>
    </row>
    <row r="18" spans="1:6" ht="15" thickBot="1" x14ac:dyDescent="0.35">
      <c r="C18" s="26">
        <v>3.2</v>
      </c>
      <c r="D18" s="1" t="s">
        <v>20</v>
      </c>
      <c r="E18" s="15">
        <v>0</v>
      </c>
      <c r="F18" s="17"/>
    </row>
    <row r="19" spans="1:6" ht="15" thickBot="1" x14ac:dyDescent="0.35">
      <c r="C19" s="26">
        <v>3.3</v>
      </c>
      <c r="D19" s="1" t="s">
        <v>21</v>
      </c>
      <c r="E19" s="15">
        <v>0</v>
      </c>
      <c r="F19" s="17"/>
    </row>
    <row r="20" spans="1:6" ht="15" thickBot="1" x14ac:dyDescent="0.35">
      <c r="C20" s="77"/>
      <c r="D20" s="77"/>
      <c r="E20" s="17"/>
      <c r="F20" s="14"/>
    </row>
    <row r="21" spans="1:6" ht="15" thickBot="1" x14ac:dyDescent="0.35">
      <c r="C21" s="80" t="s">
        <v>22</v>
      </c>
      <c r="D21" s="81"/>
      <c r="E21" s="12"/>
      <c r="F21" s="13">
        <v>47798695.640000001</v>
      </c>
    </row>
    <row r="22" spans="1:6" ht="15.75" thickBot="1" x14ac:dyDescent="0.3"/>
    <row r="23" spans="1:6" x14ac:dyDescent="0.3">
      <c r="C23" s="84" t="s">
        <v>373</v>
      </c>
      <c r="D23" s="85"/>
      <c r="E23" s="85"/>
      <c r="F23" s="86"/>
    </row>
    <row r="24" spans="1:6" x14ac:dyDescent="0.3">
      <c r="C24" s="87" t="s">
        <v>3</v>
      </c>
      <c r="D24" s="88"/>
      <c r="E24" s="88"/>
      <c r="F24" s="89"/>
    </row>
    <row r="25" spans="1:6" ht="15" customHeight="1" x14ac:dyDescent="0.25">
      <c r="C25" s="90" t="s">
        <v>131</v>
      </c>
      <c r="D25" s="91"/>
      <c r="E25" s="91"/>
      <c r="F25" s="92"/>
    </row>
    <row r="26" spans="1:6" ht="15" customHeight="1" thickBot="1" x14ac:dyDescent="0.3">
      <c r="C26" s="93" t="s">
        <v>2</v>
      </c>
      <c r="D26" s="94"/>
      <c r="E26" s="94"/>
      <c r="F26" s="95"/>
    </row>
    <row r="27" spans="1:6" ht="15" thickBot="1" x14ac:dyDescent="0.35">
      <c r="C27" s="96" t="s">
        <v>23</v>
      </c>
      <c r="D27" s="97"/>
      <c r="E27" s="18"/>
      <c r="F27" s="13">
        <v>46914315.840000004</v>
      </c>
    </row>
    <row r="28" spans="1:6" ht="15" thickBot="1" x14ac:dyDescent="0.35">
      <c r="A28" s="23" t="s">
        <v>132</v>
      </c>
      <c r="B28" s="22"/>
      <c r="C28" s="77"/>
      <c r="D28" s="77"/>
      <c r="E28" s="14"/>
      <c r="F28" s="14"/>
    </row>
    <row r="29" spans="1:6" ht="15" thickBot="1" x14ac:dyDescent="0.35">
      <c r="C29" s="78" t="s">
        <v>24</v>
      </c>
      <c r="D29" s="79"/>
      <c r="E29" s="15"/>
      <c r="F29" s="16">
        <v>8058931.5800000001</v>
      </c>
    </row>
    <row r="30" spans="1:6" ht="23.4" thickBot="1" x14ac:dyDescent="0.35">
      <c r="C30" s="26">
        <v>2.1</v>
      </c>
      <c r="D30" s="1" t="s">
        <v>25</v>
      </c>
      <c r="E30" s="15">
        <v>0</v>
      </c>
      <c r="F30" s="25"/>
    </row>
    <row r="31" spans="1:6" ht="15" thickBot="1" x14ac:dyDescent="0.35">
      <c r="C31" s="26">
        <v>2.2000000000000002</v>
      </c>
      <c r="D31" s="1" t="s">
        <v>26</v>
      </c>
      <c r="E31" s="15">
        <v>0</v>
      </c>
      <c r="F31" s="25"/>
    </row>
    <row r="32" spans="1:6" ht="15" thickBot="1" x14ac:dyDescent="0.35">
      <c r="C32" s="26">
        <v>2.2999999999999998</v>
      </c>
      <c r="D32" s="1" t="s">
        <v>27</v>
      </c>
      <c r="E32" s="15">
        <v>0</v>
      </c>
      <c r="F32" s="19"/>
    </row>
    <row r="33" spans="3:6" ht="15" thickBot="1" x14ac:dyDescent="0.35">
      <c r="C33" s="26">
        <v>2.4</v>
      </c>
      <c r="D33" s="1" t="s">
        <v>28</v>
      </c>
      <c r="E33" s="15">
        <v>0</v>
      </c>
      <c r="F33" s="19"/>
    </row>
    <row r="34" spans="3:6" ht="15" thickBot="1" x14ac:dyDescent="0.35">
      <c r="C34" s="26">
        <v>2.5</v>
      </c>
      <c r="D34" s="1" t="s">
        <v>29</v>
      </c>
      <c r="E34" s="15">
        <v>0</v>
      </c>
      <c r="F34" s="19"/>
    </row>
    <row r="35" spans="3:6" ht="15" thickBot="1" x14ac:dyDescent="0.35">
      <c r="C35" s="26">
        <v>2.6</v>
      </c>
      <c r="D35" s="1" t="s">
        <v>30</v>
      </c>
      <c r="E35" s="15">
        <v>160000</v>
      </c>
      <c r="F35" s="19"/>
    </row>
    <row r="36" spans="3:6" ht="15" thickBot="1" x14ac:dyDescent="0.35">
      <c r="C36" s="26">
        <v>2.7</v>
      </c>
      <c r="D36" s="1" t="s">
        <v>31</v>
      </c>
      <c r="E36" s="15">
        <v>0</v>
      </c>
      <c r="F36" s="19"/>
    </row>
    <row r="37" spans="3:6" ht="15" thickBot="1" x14ac:dyDescent="0.35">
      <c r="C37" s="26">
        <v>2.8</v>
      </c>
      <c r="D37" s="1" t="s">
        <v>32</v>
      </c>
      <c r="E37" s="15">
        <v>57072</v>
      </c>
      <c r="F37" s="19"/>
    </row>
    <row r="38" spans="3:6" ht="15" thickBot="1" x14ac:dyDescent="0.35">
      <c r="C38" s="26">
        <v>2.9</v>
      </c>
      <c r="D38" s="1" t="s">
        <v>33</v>
      </c>
      <c r="E38" s="15">
        <v>0</v>
      </c>
      <c r="F38" s="19"/>
    </row>
    <row r="39" spans="3:6" ht="15" thickBot="1" x14ac:dyDescent="0.35">
      <c r="C39" s="26" t="s">
        <v>35</v>
      </c>
      <c r="D39" s="1" t="s">
        <v>34</v>
      </c>
      <c r="E39" s="15">
        <v>0</v>
      </c>
      <c r="F39" s="19"/>
    </row>
    <row r="40" spans="3:6" ht="15" thickBot="1" x14ac:dyDescent="0.35">
      <c r="C40" s="26" t="s">
        <v>36</v>
      </c>
      <c r="D40" s="1" t="s">
        <v>37</v>
      </c>
      <c r="E40" s="15">
        <v>1740</v>
      </c>
      <c r="F40" s="19"/>
    </row>
    <row r="41" spans="3:6" ht="15" thickBot="1" x14ac:dyDescent="0.35">
      <c r="C41" s="26" t="s">
        <v>38</v>
      </c>
      <c r="D41" s="1" t="s">
        <v>39</v>
      </c>
      <c r="E41" s="15">
        <v>801792</v>
      </c>
      <c r="F41" s="19"/>
    </row>
    <row r="42" spans="3:6" ht="15" thickBot="1" x14ac:dyDescent="0.35">
      <c r="C42" s="26" t="s">
        <v>40</v>
      </c>
      <c r="D42" s="1" t="s">
        <v>41</v>
      </c>
      <c r="E42" s="15">
        <v>4479968.5</v>
      </c>
      <c r="F42" s="19"/>
    </row>
    <row r="43" spans="3:6" ht="15" thickBot="1" x14ac:dyDescent="0.35">
      <c r="C43" s="26" t="s">
        <v>42</v>
      </c>
      <c r="D43" s="1" t="s">
        <v>43</v>
      </c>
      <c r="E43" s="15">
        <v>0</v>
      </c>
      <c r="F43" s="19"/>
    </row>
    <row r="44" spans="3:6" ht="15" thickBot="1" x14ac:dyDescent="0.35">
      <c r="C44" s="26" t="s">
        <v>44</v>
      </c>
      <c r="D44" s="1" t="s">
        <v>45</v>
      </c>
      <c r="E44" s="15">
        <v>0</v>
      </c>
      <c r="F44" s="19"/>
    </row>
    <row r="45" spans="3:6" ht="15" thickBot="1" x14ac:dyDescent="0.35">
      <c r="C45" s="26" t="s">
        <v>46</v>
      </c>
      <c r="D45" s="1" t="s">
        <v>48</v>
      </c>
      <c r="E45" s="15">
        <v>0</v>
      </c>
      <c r="F45" s="19"/>
    </row>
    <row r="46" spans="3:6" ht="15" thickBot="1" x14ac:dyDescent="0.35">
      <c r="C46" s="26" t="s">
        <v>49</v>
      </c>
      <c r="D46" s="1" t="s">
        <v>47</v>
      </c>
      <c r="E46" s="15">
        <v>0</v>
      </c>
      <c r="F46" s="19"/>
    </row>
    <row r="47" spans="3:6" ht="27.6" customHeight="1" thickBot="1" x14ac:dyDescent="0.35">
      <c r="C47" s="26" t="s">
        <v>50</v>
      </c>
      <c r="D47" s="1" t="s">
        <v>51</v>
      </c>
      <c r="E47" s="15">
        <v>0</v>
      </c>
      <c r="F47" s="19"/>
    </row>
    <row r="48" spans="3:6" ht="15" thickBot="1" x14ac:dyDescent="0.35">
      <c r="C48" s="26" t="s">
        <v>53</v>
      </c>
      <c r="D48" s="1" t="s">
        <v>52</v>
      </c>
      <c r="E48" s="15">
        <v>2558359.08</v>
      </c>
      <c r="F48" s="19"/>
    </row>
    <row r="49" spans="3:6" ht="15" thickBot="1" x14ac:dyDescent="0.35">
      <c r="C49" s="26" t="s">
        <v>54</v>
      </c>
      <c r="D49" s="1" t="s">
        <v>55</v>
      </c>
      <c r="E49" s="15">
        <v>0</v>
      </c>
      <c r="F49" s="19"/>
    </row>
    <row r="50" spans="3:6" ht="15" thickBot="1" x14ac:dyDescent="0.35">
      <c r="C50" s="27">
        <v>2.21</v>
      </c>
      <c r="D50" s="24" t="s">
        <v>4</v>
      </c>
      <c r="E50" s="15">
        <v>0</v>
      </c>
      <c r="F50" s="19"/>
    </row>
    <row r="51" spans="3:6" ht="15" thickBot="1" x14ac:dyDescent="0.35">
      <c r="C51" s="77"/>
      <c r="D51" s="77"/>
      <c r="E51" s="14"/>
      <c r="F51" s="14"/>
    </row>
    <row r="52" spans="3:6" ht="15" thickBot="1" x14ac:dyDescent="0.35">
      <c r="C52" s="78" t="s">
        <v>56</v>
      </c>
      <c r="D52" s="79"/>
      <c r="E52" s="15"/>
      <c r="F52" s="16">
        <v>0</v>
      </c>
    </row>
    <row r="53" spans="3:6" ht="23.4" thickBot="1" x14ac:dyDescent="0.35">
      <c r="C53" s="26">
        <v>3.1</v>
      </c>
      <c r="D53" s="1" t="s">
        <v>57</v>
      </c>
      <c r="E53" s="15">
        <v>0</v>
      </c>
      <c r="F53" s="19"/>
    </row>
    <row r="54" spans="3:6" ht="15" thickBot="1" x14ac:dyDescent="0.35">
      <c r="C54" s="26">
        <v>3.2</v>
      </c>
      <c r="D54" s="1" t="s">
        <v>5</v>
      </c>
      <c r="E54" s="15">
        <v>0</v>
      </c>
      <c r="F54" s="19"/>
    </row>
    <row r="55" spans="3:6" ht="15" thickBot="1" x14ac:dyDescent="0.35">
      <c r="C55" s="26">
        <v>3.3</v>
      </c>
      <c r="D55" s="1" t="s">
        <v>58</v>
      </c>
      <c r="E55" s="15">
        <v>0</v>
      </c>
      <c r="F55" s="19"/>
    </row>
    <row r="56" spans="3:6" ht="23.4" thickBot="1" x14ac:dyDescent="0.35">
      <c r="C56" s="26">
        <v>3.4</v>
      </c>
      <c r="D56" s="1" t="s">
        <v>59</v>
      </c>
      <c r="E56" s="15">
        <v>0</v>
      </c>
      <c r="F56" s="19"/>
    </row>
    <row r="57" spans="3:6" ht="15" thickBot="1" x14ac:dyDescent="0.35">
      <c r="C57" s="26">
        <v>3.5</v>
      </c>
      <c r="D57" s="1" t="s">
        <v>60</v>
      </c>
      <c r="E57" s="15">
        <v>0</v>
      </c>
      <c r="F57" s="19"/>
    </row>
    <row r="58" spans="3:6" ht="15" thickBot="1" x14ac:dyDescent="0.35">
      <c r="C58" s="26">
        <v>3.6</v>
      </c>
      <c r="D58" s="1" t="s">
        <v>6</v>
      </c>
      <c r="E58" s="15">
        <v>0</v>
      </c>
      <c r="F58" s="19"/>
    </row>
    <row r="59" spans="3:6" ht="15" thickBot="1" x14ac:dyDescent="0.35">
      <c r="C59" s="27">
        <v>3.7</v>
      </c>
      <c r="D59" s="24" t="s">
        <v>61</v>
      </c>
      <c r="E59" s="15">
        <v>0</v>
      </c>
      <c r="F59" s="19"/>
    </row>
    <row r="60" spans="3:6" ht="15" thickBot="1" x14ac:dyDescent="0.35">
      <c r="C60" s="77"/>
      <c r="D60" s="77"/>
      <c r="E60" s="17"/>
      <c r="F60" s="14"/>
    </row>
    <row r="61" spans="3:6" ht="15" thickBot="1" x14ac:dyDescent="0.35">
      <c r="C61" s="80" t="s">
        <v>62</v>
      </c>
      <c r="D61" s="81"/>
      <c r="E61" s="12"/>
      <c r="F61" s="13">
        <v>38855384.260000005</v>
      </c>
    </row>
    <row r="63" spans="3:6" ht="31.2" customHeight="1" x14ac:dyDescent="0.3">
      <c r="C63" s="82" t="s">
        <v>121</v>
      </c>
      <c r="D63" s="83"/>
      <c r="E63" s="83"/>
      <c r="F63" s="83"/>
    </row>
    <row r="64" spans="3:6" s="2" customFormat="1" x14ac:dyDescent="0.3">
      <c r="E64" s="21"/>
      <c r="F64" s="21"/>
    </row>
    <row r="65" spans="5:6" s="2" customFormat="1" x14ac:dyDescent="0.3">
      <c r="E65" s="21"/>
      <c r="F65" s="21"/>
    </row>
    <row r="66" spans="5:6" s="2" customFormat="1" x14ac:dyDescent="0.3">
      <c r="E66" s="21"/>
      <c r="F66" s="21"/>
    </row>
    <row r="67" spans="5:6" s="2" customFormat="1" x14ac:dyDescent="0.3">
      <c r="E67" s="21"/>
      <c r="F67" s="21"/>
    </row>
    <row r="68" spans="5:6" s="2" customFormat="1" x14ac:dyDescent="0.3">
      <c r="E68" s="21"/>
    </row>
    <row r="69" spans="5:6" s="2" customFormat="1" x14ac:dyDescent="0.3">
      <c r="E69" s="21"/>
      <c r="F69" s="21"/>
    </row>
    <row r="70" spans="5:6" s="2" customFormat="1" x14ac:dyDescent="0.3">
      <c r="E70" s="21"/>
      <c r="F70" s="21"/>
    </row>
    <row r="71" spans="5:6" s="2" customFormat="1" x14ac:dyDescent="0.3">
      <c r="E71" s="21"/>
      <c r="F71" s="21"/>
    </row>
    <row r="72" spans="5:6" s="2" customFormat="1" x14ac:dyDescent="0.3">
      <c r="E72" s="21"/>
      <c r="F72" s="21"/>
    </row>
    <row r="73" spans="5:6" s="2" customFormat="1" x14ac:dyDescent="0.3">
      <c r="E73" s="21"/>
      <c r="F73" s="21"/>
    </row>
    <row r="74" spans="5:6" s="2" customFormat="1" x14ac:dyDescent="0.3">
      <c r="E74" s="21"/>
      <c r="F74" s="21"/>
    </row>
    <row r="75" spans="5:6" s="2" customFormat="1" x14ac:dyDescent="0.3">
      <c r="E75" s="21"/>
      <c r="F75" s="21"/>
    </row>
  </sheetData>
  <mergeCells count="23">
    <mergeCell ref="C7:D7"/>
    <mergeCell ref="C2:F2"/>
    <mergeCell ref="C3:F3"/>
    <mergeCell ref="C4:F4"/>
    <mergeCell ref="C5:F5"/>
    <mergeCell ref="C6:D6"/>
    <mergeCell ref="C29:D29"/>
    <mergeCell ref="C8:D8"/>
    <mergeCell ref="C15:D15"/>
    <mergeCell ref="C16:D16"/>
    <mergeCell ref="C20:D20"/>
    <mergeCell ref="C21:D21"/>
    <mergeCell ref="C23:F23"/>
    <mergeCell ref="C24:F24"/>
    <mergeCell ref="C25:F25"/>
    <mergeCell ref="C26:F26"/>
    <mergeCell ref="C27:D27"/>
    <mergeCell ref="C28:D28"/>
    <mergeCell ref="C51:D51"/>
    <mergeCell ref="C52:D52"/>
    <mergeCell ref="C60:D60"/>
    <mergeCell ref="C61:D61"/>
    <mergeCell ref="C63:F63"/>
  </mergeCells>
  <pageMargins left="0.7" right="0.7" top="0.75" bottom="0.75" header="0.3" footer="0.3"/>
  <pageSetup orientation="portrait" r:id="rId1"/>
  <ignoredErrors>
    <ignoredError sqref="C17 C39:C4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5"/>
  <sheetViews>
    <sheetView showGridLines="0" topLeftCell="A56" zoomScaleNormal="100" workbookViewId="0">
      <selection activeCell="E27" sqref="E27:F61"/>
    </sheetView>
  </sheetViews>
  <sheetFormatPr baseColWidth="10" defaultRowHeight="14.4" x14ac:dyDescent="0.3"/>
  <cols>
    <col min="1" max="1" width="0.109375" customWidth="1"/>
    <col min="2" max="2" width="1" customWidth="1"/>
    <col min="3" max="3" width="7.5546875" customWidth="1"/>
    <col min="4" max="4" width="43.6640625" customWidth="1"/>
    <col min="5" max="6" width="18.88671875" style="11" customWidth="1"/>
  </cols>
  <sheetData>
    <row r="1" spans="3:6" ht="7.95" customHeight="1" thickBot="1" x14ac:dyDescent="0.3"/>
    <row r="2" spans="3:6" x14ac:dyDescent="0.3">
      <c r="C2" s="84" t="s">
        <v>373</v>
      </c>
      <c r="D2" s="85"/>
      <c r="E2" s="85"/>
      <c r="F2" s="86"/>
    </row>
    <row r="3" spans="3:6" x14ac:dyDescent="0.3">
      <c r="C3" s="87" t="s">
        <v>1</v>
      </c>
      <c r="D3" s="88"/>
      <c r="E3" s="88"/>
      <c r="F3" s="98"/>
    </row>
    <row r="4" spans="3:6" ht="15" x14ac:dyDescent="0.25">
      <c r="C4" s="90" t="s">
        <v>133</v>
      </c>
      <c r="D4" s="91"/>
      <c r="E4" s="91"/>
      <c r="F4" s="92"/>
    </row>
    <row r="5" spans="3:6" ht="15.75" thickBot="1" x14ac:dyDescent="0.3">
      <c r="C5" s="93" t="s">
        <v>2</v>
      </c>
      <c r="D5" s="94"/>
      <c r="E5" s="94"/>
      <c r="F5" s="95"/>
    </row>
    <row r="6" spans="3:6" ht="15" thickBot="1" x14ac:dyDescent="0.35">
      <c r="C6" s="80" t="s">
        <v>10</v>
      </c>
      <c r="D6" s="81"/>
      <c r="E6" s="12"/>
      <c r="F6" s="13">
        <v>47798695.640000001</v>
      </c>
    </row>
    <row r="7" spans="3:6" ht="15" thickBot="1" x14ac:dyDescent="0.35">
      <c r="C7" s="77"/>
      <c r="D7" s="77"/>
      <c r="E7" s="14"/>
      <c r="F7" s="14"/>
    </row>
    <row r="8" spans="3:6" ht="15" thickBot="1" x14ac:dyDescent="0.35">
      <c r="C8" s="78" t="s">
        <v>11</v>
      </c>
      <c r="D8" s="79"/>
      <c r="E8" s="15"/>
      <c r="F8" s="16">
        <v>0</v>
      </c>
    </row>
    <row r="9" spans="3:6" ht="15" thickBot="1" x14ac:dyDescent="0.35">
      <c r="C9" s="26">
        <v>2.1</v>
      </c>
      <c r="D9" s="1" t="s">
        <v>12</v>
      </c>
      <c r="E9" s="15">
        <v>0</v>
      </c>
      <c r="F9" s="17"/>
    </row>
    <row r="10" spans="3:6" ht="15" thickBot="1" x14ac:dyDescent="0.35">
      <c r="C10" s="26">
        <v>2.2000000000000002</v>
      </c>
      <c r="D10" s="1" t="s">
        <v>13</v>
      </c>
      <c r="E10" s="15">
        <v>0</v>
      </c>
      <c r="F10" s="17"/>
    </row>
    <row r="11" spans="3:6" ht="23.4" thickBot="1" x14ac:dyDescent="0.35">
      <c r="C11" s="26">
        <v>2.2999999999999998</v>
      </c>
      <c r="D11" s="1" t="s">
        <v>14</v>
      </c>
      <c r="E11" s="15">
        <v>0</v>
      </c>
      <c r="F11" s="17"/>
    </row>
    <row r="12" spans="3:6" ht="15" thickBot="1" x14ac:dyDescent="0.35">
      <c r="C12" s="26">
        <v>2.4</v>
      </c>
      <c r="D12" s="1" t="s">
        <v>15</v>
      </c>
      <c r="E12" s="15">
        <v>0</v>
      </c>
      <c r="F12" s="17"/>
    </row>
    <row r="13" spans="3:6" ht="15" thickBot="1" x14ac:dyDescent="0.35">
      <c r="C13" s="26">
        <v>2.5</v>
      </c>
      <c r="D13" s="1" t="s">
        <v>16</v>
      </c>
      <c r="E13" s="15">
        <v>0</v>
      </c>
      <c r="F13" s="17"/>
    </row>
    <row r="14" spans="3:6" ht="15" customHeight="1" thickBot="1" x14ac:dyDescent="0.35">
      <c r="C14" s="27">
        <v>2.6</v>
      </c>
      <c r="D14" s="24" t="s">
        <v>17</v>
      </c>
      <c r="E14" s="15">
        <v>0</v>
      </c>
      <c r="F14" s="17"/>
    </row>
    <row r="15" spans="3:6" ht="15" thickBot="1" x14ac:dyDescent="0.35">
      <c r="C15" s="77"/>
      <c r="D15" s="77"/>
      <c r="E15" s="14"/>
      <c r="F15" s="14"/>
    </row>
    <row r="16" spans="3:6" ht="15" thickBot="1" x14ac:dyDescent="0.35">
      <c r="C16" s="78" t="s">
        <v>18</v>
      </c>
      <c r="D16" s="79"/>
      <c r="E16" s="15"/>
      <c r="F16" s="16">
        <v>0</v>
      </c>
    </row>
    <row r="17" spans="1:6" ht="15" thickBot="1" x14ac:dyDescent="0.35">
      <c r="C17" s="26" t="s">
        <v>63</v>
      </c>
      <c r="D17" s="1" t="s">
        <v>19</v>
      </c>
      <c r="E17" s="15">
        <v>0</v>
      </c>
      <c r="F17" s="17"/>
    </row>
    <row r="18" spans="1:6" ht="15" thickBot="1" x14ac:dyDescent="0.35">
      <c r="C18" s="26">
        <v>3.2</v>
      </c>
      <c r="D18" s="1" t="s">
        <v>20</v>
      </c>
      <c r="E18" s="15">
        <v>0</v>
      </c>
      <c r="F18" s="17"/>
    </row>
    <row r="19" spans="1:6" ht="15" thickBot="1" x14ac:dyDescent="0.35">
      <c r="C19" s="26">
        <v>3.3</v>
      </c>
      <c r="D19" s="1" t="s">
        <v>21</v>
      </c>
      <c r="E19" s="15">
        <v>0</v>
      </c>
      <c r="F19" s="17"/>
    </row>
    <row r="20" spans="1:6" ht="15" thickBot="1" x14ac:dyDescent="0.35">
      <c r="C20" s="77"/>
      <c r="D20" s="77"/>
      <c r="E20" s="17"/>
      <c r="F20" s="14"/>
    </row>
    <row r="21" spans="1:6" ht="15" thickBot="1" x14ac:dyDescent="0.35">
      <c r="C21" s="80" t="s">
        <v>22</v>
      </c>
      <c r="D21" s="81"/>
      <c r="E21" s="12"/>
      <c r="F21" s="13">
        <v>47798695.640000001</v>
      </c>
    </row>
    <row r="22" spans="1:6" ht="15.75" thickBot="1" x14ac:dyDescent="0.3"/>
    <row r="23" spans="1:6" x14ac:dyDescent="0.3">
      <c r="C23" s="84" t="s">
        <v>374</v>
      </c>
      <c r="D23" s="85"/>
      <c r="E23" s="85"/>
      <c r="F23" s="86"/>
    </row>
    <row r="24" spans="1:6" x14ac:dyDescent="0.3">
      <c r="C24" s="87" t="s">
        <v>3</v>
      </c>
      <c r="D24" s="88"/>
      <c r="E24" s="88"/>
      <c r="F24" s="89"/>
    </row>
    <row r="25" spans="1:6" ht="15" customHeight="1" x14ac:dyDescent="0.25">
      <c r="C25" s="90" t="s">
        <v>133</v>
      </c>
      <c r="D25" s="91"/>
      <c r="E25" s="91"/>
      <c r="F25" s="92"/>
    </row>
    <row r="26" spans="1:6" ht="15" customHeight="1" thickBot="1" x14ac:dyDescent="0.3">
      <c r="C26" s="93" t="s">
        <v>2</v>
      </c>
      <c r="D26" s="94"/>
      <c r="E26" s="94"/>
      <c r="F26" s="95"/>
    </row>
    <row r="27" spans="1:6" ht="15" thickBot="1" x14ac:dyDescent="0.35">
      <c r="C27" s="96" t="s">
        <v>23</v>
      </c>
      <c r="D27" s="97"/>
      <c r="E27" s="18"/>
      <c r="F27" s="13">
        <v>46914315.840000004</v>
      </c>
    </row>
    <row r="28" spans="1:6" ht="15" thickBot="1" x14ac:dyDescent="0.35">
      <c r="A28" s="23" t="s">
        <v>134</v>
      </c>
      <c r="B28" s="22"/>
      <c r="C28" s="77"/>
      <c r="D28" s="77"/>
      <c r="E28" s="14"/>
      <c r="F28" s="14"/>
    </row>
    <row r="29" spans="1:6" ht="15" thickBot="1" x14ac:dyDescent="0.35">
      <c r="C29" s="78" t="s">
        <v>24</v>
      </c>
      <c r="D29" s="79"/>
      <c r="E29" s="15"/>
      <c r="F29" s="16">
        <v>8058931.5800000001</v>
      </c>
    </row>
    <row r="30" spans="1:6" ht="23.4" thickBot="1" x14ac:dyDescent="0.35">
      <c r="C30" s="26">
        <v>2.1</v>
      </c>
      <c r="D30" s="1" t="s">
        <v>25</v>
      </c>
      <c r="E30" s="15">
        <v>0</v>
      </c>
      <c r="F30" s="25"/>
    </row>
    <row r="31" spans="1:6" ht="15" thickBot="1" x14ac:dyDescent="0.35">
      <c r="C31" s="26">
        <v>2.2000000000000002</v>
      </c>
      <c r="D31" s="1" t="s">
        <v>26</v>
      </c>
      <c r="E31" s="15">
        <v>0</v>
      </c>
      <c r="F31" s="25"/>
    </row>
    <row r="32" spans="1:6" ht="15" thickBot="1" x14ac:dyDescent="0.35">
      <c r="C32" s="26">
        <v>2.2999999999999998</v>
      </c>
      <c r="D32" s="1" t="s">
        <v>27</v>
      </c>
      <c r="E32" s="15">
        <v>0</v>
      </c>
      <c r="F32" s="19"/>
    </row>
    <row r="33" spans="3:6" ht="15" thickBot="1" x14ac:dyDescent="0.35">
      <c r="C33" s="26">
        <v>2.4</v>
      </c>
      <c r="D33" s="1" t="s">
        <v>28</v>
      </c>
      <c r="E33" s="15">
        <v>0</v>
      </c>
      <c r="F33" s="19"/>
    </row>
    <row r="34" spans="3:6" ht="15" thickBot="1" x14ac:dyDescent="0.35">
      <c r="C34" s="26">
        <v>2.5</v>
      </c>
      <c r="D34" s="1" t="s">
        <v>29</v>
      </c>
      <c r="E34" s="15">
        <v>0</v>
      </c>
      <c r="F34" s="19"/>
    </row>
    <row r="35" spans="3:6" ht="15" thickBot="1" x14ac:dyDescent="0.35">
      <c r="C35" s="26">
        <v>2.6</v>
      </c>
      <c r="D35" s="1" t="s">
        <v>30</v>
      </c>
      <c r="E35" s="15">
        <v>160000</v>
      </c>
      <c r="F35" s="19"/>
    </row>
    <row r="36" spans="3:6" ht="15" thickBot="1" x14ac:dyDescent="0.35">
      <c r="C36" s="26">
        <v>2.7</v>
      </c>
      <c r="D36" s="1" t="s">
        <v>31</v>
      </c>
      <c r="E36" s="15">
        <v>0</v>
      </c>
      <c r="F36" s="19"/>
    </row>
    <row r="37" spans="3:6" ht="15" thickBot="1" x14ac:dyDescent="0.35">
      <c r="C37" s="26">
        <v>2.8</v>
      </c>
      <c r="D37" s="1" t="s">
        <v>32</v>
      </c>
      <c r="E37" s="15">
        <v>57072</v>
      </c>
      <c r="F37" s="19"/>
    </row>
    <row r="38" spans="3:6" ht="15" thickBot="1" x14ac:dyDescent="0.35">
      <c r="C38" s="26">
        <v>2.9</v>
      </c>
      <c r="D38" s="1" t="s">
        <v>33</v>
      </c>
      <c r="E38" s="15">
        <v>0</v>
      </c>
      <c r="F38" s="19"/>
    </row>
    <row r="39" spans="3:6" ht="15" thickBot="1" x14ac:dyDescent="0.35">
      <c r="C39" s="26" t="s">
        <v>35</v>
      </c>
      <c r="D39" s="1" t="s">
        <v>34</v>
      </c>
      <c r="E39" s="15">
        <v>0</v>
      </c>
      <c r="F39" s="19"/>
    </row>
    <row r="40" spans="3:6" ht="15" thickBot="1" x14ac:dyDescent="0.35">
      <c r="C40" s="26" t="s">
        <v>36</v>
      </c>
      <c r="D40" s="1" t="s">
        <v>37</v>
      </c>
      <c r="E40" s="15">
        <v>1740</v>
      </c>
      <c r="F40" s="19"/>
    </row>
    <row r="41" spans="3:6" ht="15" thickBot="1" x14ac:dyDescent="0.35">
      <c r="C41" s="26" t="s">
        <v>38</v>
      </c>
      <c r="D41" s="1" t="s">
        <v>39</v>
      </c>
      <c r="E41" s="15">
        <v>801792</v>
      </c>
      <c r="F41" s="19"/>
    </row>
    <row r="42" spans="3:6" ht="15" thickBot="1" x14ac:dyDescent="0.35">
      <c r="C42" s="26" t="s">
        <v>40</v>
      </c>
      <c r="D42" s="1" t="s">
        <v>41</v>
      </c>
      <c r="E42" s="15">
        <v>4479968.5</v>
      </c>
      <c r="F42" s="19"/>
    </row>
    <row r="43" spans="3:6" ht="15" thickBot="1" x14ac:dyDescent="0.35">
      <c r="C43" s="26" t="s">
        <v>42</v>
      </c>
      <c r="D43" s="1" t="s">
        <v>43</v>
      </c>
      <c r="E43" s="15">
        <v>0</v>
      </c>
      <c r="F43" s="19"/>
    </row>
    <row r="44" spans="3:6" ht="15" thickBot="1" x14ac:dyDescent="0.35">
      <c r="C44" s="26" t="s">
        <v>44</v>
      </c>
      <c r="D44" s="1" t="s">
        <v>45</v>
      </c>
      <c r="E44" s="15">
        <v>0</v>
      </c>
      <c r="F44" s="19"/>
    </row>
    <row r="45" spans="3:6" ht="15" thickBot="1" x14ac:dyDescent="0.35">
      <c r="C45" s="26" t="s">
        <v>46</v>
      </c>
      <c r="D45" s="1" t="s">
        <v>48</v>
      </c>
      <c r="E45" s="15">
        <v>0</v>
      </c>
      <c r="F45" s="19"/>
    </row>
    <row r="46" spans="3:6" ht="15" thickBot="1" x14ac:dyDescent="0.35">
      <c r="C46" s="26" t="s">
        <v>49</v>
      </c>
      <c r="D46" s="1" t="s">
        <v>47</v>
      </c>
      <c r="E46" s="15">
        <v>0</v>
      </c>
      <c r="F46" s="19"/>
    </row>
    <row r="47" spans="3:6" ht="27.6" customHeight="1" thickBot="1" x14ac:dyDescent="0.35">
      <c r="C47" s="26" t="s">
        <v>50</v>
      </c>
      <c r="D47" s="1" t="s">
        <v>51</v>
      </c>
      <c r="E47" s="15">
        <v>0</v>
      </c>
      <c r="F47" s="19"/>
    </row>
    <row r="48" spans="3:6" ht="15" thickBot="1" x14ac:dyDescent="0.35">
      <c r="C48" s="26" t="s">
        <v>53</v>
      </c>
      <c r="D48" s="1" t="s">
        <v>52</v>
      </c>
      <c r="E48" s="15">
        <v>2558359.08</v>
      </c>
      <c r="F48" s="19"/>
    </row>
    <row r="49" spans="3:6" ht="15" thickBot="1" x14ac:dyDescent="0.35">
      <c r="C49" s="26" t="s">
        <v>54</v>
      </c>
      <c r="D49" s="1" t="s">
        <v>55</v>
      </c>
      <c r="E49" s="15">
        <v>0</v>
      </c>
      <c r="F49" s="19"/>
    </row>
    <row r="50" spans="3:6" ht="15" thickBot="1" x14ac:dyDescent="0.35">
      <c r="C50" s="27">
        <v>2.21</v>
      </c>
      <c r="D50" s="24" t="s">
        <v>4</v>
      </c>
      <c r="E50" s="15">
        <v>0</v>
      </c>
      <c r="F50" s="19"/>
    </row>
    <row r="51" spans="3:6" ht="15" thickBot="1" x14ac:dyDescent="0.35">
      <c r="C51" s="77"/>
      <c r="D51" s="77"/>
      <c r="E51" s="14"/>
      <c r="F51" s="14"/>
    </row>
    <row r="52" spans="3:6" ht="15" thickBot="1" x14ac:dyDescent="0.35">
      <c r="C52" s="78" t="s">
        <v>56</v>
      </c>
      <c r="D52" s="79"/>
      <c r="E52" s="15"/>
      <c r="F52" s="16">
        <v>0</v>
      </c>
    </row>
    <row r="53" spans="3:6" ht="23.4" thickBot="1" x14ac:dyDescent="0.35">
      <c r="C53" s="26">
        <v>3.1</v>
      </c>
      <c r="D53" s="1" t="s">
        <v>57</v>
      </c>
      <c r="E53" s="15">
        <v>0</v>
      </c>
      <c r="F53" s="19"/>
    </row>
    <row r="54" spans="3:6" ht="15" thickBot="1" x14ac:dyDescent="0.35">
      <c r="C54" s="26">
        <v>3.2</v>
      </c>
      <c r="D54" s="1" t="s">
        <v>5</v>
      </c>
      <c r="E54" s="15">
        <v>0</v>
      </c>
      <c r="F54" s="19"/>
    </row>
    <row r="55" spans="3:6" ht="15" thickBot="1" x14ac:dyDescent="0.35">
      <c r="C55" s="26">
        <v>3.3</v>
      </c>
      <c r="D55" s="1" t="s">
        <v>58</v>
      </c>
      <c r="E55" s="15">
        <v>0</v>
      </c>
      <c r="F55" s="19"/>
    </row>
    <row r="56" spans="3:6" ht="23.4" thickBot="1" x14ac:dyDescent="0.35">
      <c r="C56" s="26">
        <v>3.4</v>
      </c>
      <c r="D56" s="1" t="s">
        <v>59</v>
      </c>
      <c r="E56" s="15">
        <v>0</v>
      </c>
      <c r="F56" s="19"/>
    </row>
    <row r="57" spans="3:6" ht="15" thickBot="1" x14ac:dyDescent="0.35">
      <c r="C57" s="26">
        <v>3.5</v>
      </c>
      <c r="D57" s="1" t="s">
        <v>60</v>
      </c>
      <c r="E57" s="15">
        <v>0</v>
      </c>
      <c r="F57" s="19"/>
    </row>
    <row r="58" spans="3:6" ht="15" thickBot="1" x14ac:dyDescent="0.35">
      <c r="C58" s="26">
        <v>3.6</v>
      </c>
      <c r="D58" s="1" t="s">
        <v>6</v>
      </c>
      <c r="E58" s="15">
        <v>0</v>
      </c>
      <c r="F58" s="19"/>
    </row>
    <row r="59" spans="3:6" ht="15" thickBot="1" x14ac:dyDescent="0.35">
      <c r="C59" s="27">
        <v>3.7</v>
      </c>
      <c r="D59" s="24" t="s">
        <v>61</v>
      </c>
      <c r="E59" s="15">
        <v>0</v>
      </c>
      <c r="F59" s="19"/>
    </row>
    <row r="60" spans="3:6" ht="15" thickBot="1" x14ac:dyDescent="0.35">
      <c r="C60" s="77"/>
      <c r="D60" s="77"/>
      <c r="E60" s="17"/>
      <c r="F60" s="14"/>
    </row>
    <row r="61" spans="3:6" ht="15" thickBot="1" x14ac:dyDescent="0.35">
      <c r="C61" s="80" t="s">
        <v>62</v>
      </c>
      <c r="D61" s="81"/>
      <c r="E61" s="12"/>
      <c r="F61" s="13">
        <v>38855384.260000005</v>
      </c>
    </row>
    <row r="63" spans="3:6" ht="31.2" customHeight="1" x14ac:dyDescent="0.3">
      <c r="C63" s="82" t="s">
        <v>121</v>
      </c>
      <c r="D63" s="83"/>
      <c r="E63" s="83"/>
      <c r="F63" s="83"/>
    </row>
    <row r="64" spans="3:6" s="2" customFormat="1" x14ac:dyDescent="0.3">
      <c r="E64" s="21"/>
      <c r="F64" s="21"/>
    </row>
    <row r="65" spans="5:6" s="2" customFormat="1" x14ac:dyDescent="0.3">
      <c r="E65" s="21"/>
      <c r="F65" s="21"/>
    </row>
    <row r="66" spans="5:6" s="2" customFormat="1" x14ac:dyDescent="0.3">
      <c r="E66" s="21"/>
      <c r="F66" s="21"/>
    </row>
    <row r="67" spans="5:6" s="2" customFormat="1" x14ac:dyDescent="0.3">
      <c r="E67" s="21"/>
      <c r="F67" s="21"/>
    </row>
    <row r="68" spans="5:6" s="2" customFormat="1" x14ac:dyDescent="0.3">
      <c r="E68" s="21"/>
    </row>
    <row r="69" spans="5:6" s="2" customFormat="1" x14ac:dyDescent="0.3">
      <c r="E69" s="21"/>
      <c r="F69" s="21"/>
    </row>
    <row r="70" spans="5:6" s="2" customFormat="1" x14ac:dyDescent="0.3">
      <c r="E70" s="21"/>
      <c r="F70" s="21"/>
    </row>
    <row r="71" spans="5:6" s="2" customFormat="1" x14ac:dyDescent="0.3">
      <c r="E71" s="21"/>
      <c r="F71" s="21"/>
    </row>
    <row r="72" spans="5:6" s="2" customFormat="1" x14ac:dyDescent="0.3">
      <c r="E72" s="21"/>
      <c r="F72" s="21"/>
    </row>
    <row r="73" spans="5:6" s="2" customFormat="1" x14ac:dyDescent="0.3">
      <c r="E73" s="21"/>
      <c r="F73" s="21"/>
    </row>
    <row r="74" spans="5:6" s="2" customFormat="1" x14ac:dyDescent="0.3">
      <c r="E74" s="21"/>
      <c r="F74" s="21"/>
    </row>
    <row r="75" spans="5:6" s="2" customFormat="1" x14ac:dyDescent="0.3">
      <c r="E75" s="21"/>
      <c r="F75" s="21"/>
    </row>
  </sheetData>
  <mergeCells count="23">
    <mergeCell ref="C7:D7"/>
    <mergeCell ref="C2:F2"/>
    <mergeCell ref="C3:F3"/>
    <mergeCell ref="C4:F4"/>
    <mergeCell ref="C5:F5"/>
    <mergeCell ref="C6:D6"/>
    <mergeCell ref="C29:D29"/>
    <mergeCell ref="C8:D8"/>
    <mergeCell ref="C15:D15"/>
    <mergeCell ref="C16:D16"/>
    <mergeCell ref="C20:D20"/>
    <mergeCell ref="C21:D21"/>
    <mergeCell ref="C23:F23"/>
    <mergeCell ref="C24:F24"/>
    <mergeCell ref="C25:F25"/>
    <mergeCell ref="C26:F26"/>
    <mergeCell ref="C27:D27"/>
    <mergeCell ref="C28:D28"/>
    <mergeCell ref="C51:D51"/>
    <mergeCell ref="C52:D52"/>
    <mergeCell ref="C60:D60"/>
    <mergeCell ref="C61:D61"/>
    <mergeCell ref="C63:F6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902"/>
  <sheetViews>
    <sheetView showGridLines="0" tabSelected="1" topLeftCell="A812" zoomScaleNormal="100" workbookViewId="0">
      <selection activeCell="H865" sqref="H865"/>
    </sheetView>
  </sheetViews>
  <sheetFormatPr baseColWidth="10" defaultRowHeight="14.4" x14ac:dyDescent="0.3"/>
  <cols>
    <col min="1" max="1" width="5.109375" customWidth="1"/>
    <col min="2" max="2" width="42.88671875" customWidth="1"/>
    <col min="3" max="3" width="40.77734375" customWidth="1"/>
    <col min="4" max="5" width="20.33203125" customWidth="1"/>
    <col min="6" max="6" width="14.88671875" customWidth="1"/>
  </cols>
  <sheetData>
    <row r="1" spans="1:4" ht="15" x14ac:dyDescent="0.25">
      <c r="A1" s="99" t="s">
        <v>64</v>
      </c>
      <c r="B1" s="99"/>
      <c r="C1" s="99"/>
      <c r="D1" s="99"/>
    </row>
    <row r="2" spans="1:4" ht="15" x14ac:dyDescent="0.25">
      <c r="A2" s="28"/>
    </row>
    <row r="3" spans="1:4" ht="46.95" customHeight="1" x14ac:dyDescent="0.3">
      <c r="A3" s="102" t="s">
        <v>120</v>
      </c>
      <c r="B3" s="102"/>
      <c r="C3" s="102"/>
      <c r="D3" s="102"/>
    </row>
    <row r="4" spans="1:4" ht="15" x14ac:dyDescent="0.25">
      <c r="A4" s="28"/>
    </row>
    <row r="5" spans="1:4" x14ac:dyDescent="0.3">
      <c r="A5" s="99" t="s">
        <v>94</v>
      </c>
      <c r="B5" s="99"/>
      <c r="C5" s="99"/>
      <c r="D5" s="99"/>
    </row>
    <row r="6" spans="1:4" ht="15" x14ac:dyDescent="0.25">
      <c r="A6" s="28"/>
    </row>
    <row r="7" spans="1:4" ht="15" x14ac:dyDescent="0.25">
      <c r="A7" s="99" t="s">
        <v>65</v>
      </c>
      <c r="B7" s="99"/>
      <c r="C7" s="99"/>
      <c r="D7" s="99"/>
    </row>
    <row r="8" spans="1:4" ht="15" x14ac:dyDescent="0.25">
      <c r="A8" s="30"/>
    </row>
    <row r="9" spans="1:4" ht="15" x14ac:dyDescent="0.25">
      <c r="A9" s="101" t="s">
        <v>66</v>
      </c>
      <c r="B9" s="101"/>
      <c r="C9" s="101"/>
      <c r="D9" s="101"/>
    </row>
    <row r="10" spans="1:4" ht="47.4" customHeight="1" x14ac:dyDescent="0.3">
      <c r="A10" s="100" t="s">
        <v>67</v>
      </c>
      <c r="B10" s="100"/>
      <c r="C10" s="100"/>
      <c r="D10" s="100"/>
    </row>
    <row r="11" spans="1:4" ht="15" thickBot="1" x14ac:dyDescent="0.35">
      <c r="A11" s="32"/>
      <c r="B11" s="32"/>
      <c r="C11" s="32"/>
      <c r="D11" s="32"/>
    </row>
    <row r="12" spans="1:4" x14ac:dyDescent="0.3">
      <c r="A12" s="2"/>
      <c r="B12" s="103" t="s">
        <v>147</v>
      </c>
      <c r="C12" s="104"/>
      <c r="D12" s="105"/>
    </row>
    <row r="13" spans="1:4" ht="15" thickBot="1" x14ac:dyDescent="0.35">
      <c r="A13" s="2"/>
      <c r="B13" s="106" t="s">
        <v>9</v>
      </c>
      <c r="C13" s="107"/>
      <c r="D13" s="108"/>
    </row>
    <row r="14" spans="1:4" ht="15" customHeight="1" thickBot="1" x14ac:dyDescent="0.35">
      <c r="A14" s="2"/>
      <c r="B14" s="109" t="s">
        <v>110</v>
      </c>
      <c r="C14" s="110" t="s">
        <v>148</v>
      </c>
      <c r="D14" s="110" t="s">
        <v>149</v>
      </c>
    </row>
    <row r="15" spans="1:4" ht="15" thickBot="1" x14ac:dyDescent="0.35">
      <c r="A15" s="2"/>
      <c r="B15" s="7" t="s">
        <v>8</v>
      </c>
      <c r="C15" s="111">
        <v>276315.87</v>
      </c>
      <c r="D15" s="9">
        <v>104598.01</v>
      </c>
    </row>
    <row r="16" spans="1:4" ht="15" thickBot="1" x14ac:dyDescent="0.35">
      <c r="A16" s="2"/>
      <c r="B16" s="4" t="s">
        <v>104</v>
      </c>
      <c r="C16" s="111">
        <v>6457387.5899999999</v>
      </c>
      <c r="D16" s="6">
        <v>15762233.91</v>
      </c>
    </row>
    <row r="17" spans="1:4" ht="15" thickBot="1" x14ac:dyDescent="0.35">
      <c r="A17" s="2"/>
      <c r="B17" s="7" t="s">
        <v>105</v>
      </c>
      <c r="C17" s="111">
        <v>0</v>
      </c>
      <c r="D17" s="9">
        <v>0</v>
      </c>
    </row>
    <row r="18" spans="1:4" ht="15" thickBot="1" x14ac:dyDescent="0.35">
      <c r="A18" s="2"/>
      <c r="B18" s="4" t="s">
        <v>106</v>
      </c>
      <c r="C18" s="111">
        <v>-13362.77</v>
      </c>
      <c r="D18" s="6">
        <v>-13362.77</v>
      </c>
    </row>
    <row r="19" spans="1:4" ht="15" thickBot="1" x14ac:dyDescent="0.35">
      <c r="A19" s="2"/>
      <c r="B19" s="7" t="s">
        <v>107</v>
      </c>
      <c r="C19" s="111">
        <v>0</v>
      </c>
      <c r="D19" s="9">
        <v>0</v>
      </c>
    </row>
    <row r="20" spans="1:4" ht="23.4" thickBot="1" x14ac:dyDescent="0.35">
      <c r="A20" s="2"/>
      <c r="B20" s="112" t="s">
        <v>108</v>
      </c>
      <c r="C20" s="111">
        <v>0</v>
      </c>
      <c r="D20" s="41">
        <v>0</v>
      </c>
    </row>
    <row r="21" spans="1:4" ht="15" thickBot="1" x14ac:dyDescent="0.35">
      <c r="A21" s="2"/>
      <c r="B21" s="4" t="s">
        <v>109</v>
      </c>
      <c r="C21" s="111">
        <v>0</v>
      </c>
      <c r="D21" s="9">
        <v>0</v>
      </c>
    </row>
    <row r="22" spans="1:4" ht="15" thickBot="1" x14ac:dyDescent="0.35">
      <c r="A22" s="2"/>
      <c r="B22" s="42" t="s">
        <v>0</v>
      </c>
      <c r="C22" s="10">
        <f>SUM(C15:C21)</f>
        <v>6720340.6900000004</v>
      </c>
      <c r="D22" s="10">
        <f>SUM(D15:D21)</f>
        <v>15853469.15</v>
      </c>
    </row>
    <row r="23" spans="1:4" x14ac:dyDescent="0.3">
      <c r="A23" s="2"/>
      <c r="B23" s="2"/>
      <c r="C23" s="2"/>
      <c r="D23" s="2"/>
    </row>
    <row r="24" spans="1:4" ht="44.4" customHeight="1" x14ac:dyDescent="0.3">
      <c r="A24" s="2"/>
      <c r="B24" s="2" t="s">
        <v>150</v>
      </c>
      <c r="C24" s="2"/>
      <c r="D24" s="2"/>
    </row>
    <row r="25" spans="1:4" ht="14.4" customHeight="1" x14ac:dyDescent="0.3">
      <c r="A25" s="2"/>
      <c r="B25" s="113" t="s">
        <v>151</v>
      </c>
      <c r="C25" s="113"/>
      <c r="D25" s="113"/>
    </row>
    <row r="26" spans="1:4" x14ac:dyDescent="0.3">
      <c r="A26" s="2"/>
      <c r="B26" s="113"/>
      <c r="C26" s="113"/>
      <c r="D26" s="113"/>
    </row>
    <row r="27" spans="1:4" x14ac:dyDescent="0.3">
      <c r="A27" s="32"/>
      <c r="B27" s="32"/>
      <c r="C27" s="32"/>
      <c r="D27" s="32"/>
    </row>
    <row r="28" spans="1:4" x14ac:dyDescent="0.3">
      <c r="A28" s="28"/>
    </row>
    <row r="29" spans="1:4" ht="36" customHeight="1" x14ac:dyDescent="0.3">
      <c r="A29" s="101" t="s">
        <v>103</v>
      </c>
      <c r="B29" s="101"/>
      <c r="C29" s="101"/>
      <c r="D29" s="101"/>
    </row>
    <row r="30" spans="1:4" x14ac:dyDescent="0.3">
      <c r="A30" s="100" t="s">
        <v>68</v>
      </c>
      <c r="B30" s="100"/>
      <c r="C30" s="100"/>
      <c r="D30" s="100"/>
    </row>
    <row r="31" spans="1:4" ht="14.4" customHeight="1" thickBot="1" x14ac:dyDescent="0.35">
      <c r="A31" s="32"/>
      <c r="B31" s="32"/>
      <c r="C31" s="32"/>
      <c r="D31" s="32"/>
    </row>
    <row r="32" spans="1:4" ht="14.4" customHeight="1" x14ac:dyDescent="0.3">
      <c r="A32" s="114"/>
      <c r="B32" s="141"/>
      <c r="C32" s="115" t="s">
        <v>147</v>
      </c>
      <c r="D32" s="116"/>
    </row>
    <row r="33" spans="1:4" ht="15" thickBot="1" x14ac:dyDescent="0.35">
      <c r="A33" s="114"/>
      <c r="B33" s="142"/>
      <c r="C33" s="117" t="s">
        <v>152</v>
      </c>
      <c r="D33" s="118"/>
    </row>
    <row r="34" spans="1:4" ht="15" thickBot="1" x14ac:dyDescent="0.35">
      <c r="A34" s="119"/>
      <c r="B34" s="143" t="s">
        <v>153</v>
      </c>
      <c r="C34" s="120" t="s">
        <v>110</v>
      </c>
      <c r="D34" s="121" t="s">
        <v>148</v>
      </c>
    </row>
    <row r="35" spans="1:4" x14ac:dyDescent="0.3">
      <c r="A35" s="122"/>
      <c r="B35" s="123" t="s">
        <v>154</v>
      </c>
      <c r="C35" s="124"/>
      <c r="D35" s="125"/>
    </row>
    <row r="36" spans="1:4" ht="14.4" customHeight="1" x14ac:dyDescent="0.3">
      <c r="A36" s="122"/>
      <c r="B36" s="126" t="s">
        <v>155</v>
      </c>
      <c r="C36" s="127" t="s">
        <v>156</v>
      </c>
      <c r="D36" s="128"/>
    </row>
    <row r="37" spans="1:4" x14ac:dyDescent="0.3">
      <c r="A37" s="119"/>
      <c r="B37" s="129" t="s">
        <v>157</v>
      </c>
      <c r="C37" s="130" t="s">
        <v>158</v>
      </c>
      <c r="D37" s="131">
        <v>0</v>
      </c>
    </row>
    <row r="38" spans="1:4" x14ac:dyDescent="0.3">
      <c r="A38" s="119"/>
      <c r="B38" s="129" t="s">
        <v>159</v>
      </c>
      <c r="C38" s="130" t="s">
        <v>160</v>
      </c>
      <c r="D38" s="131">
        <v>0</v>
      </c>
    </row>
    <row r="39" spans="1:4" x14ac:dyDescent="0.3">
      <c r="A39" s="119"/>
      <c r="B39" s="129" t="s">
        <v>161</v>
      </c>
      <c r="C39" s="130" t="s">
        <v>162</v>
      </c>
      <c r="D39" s="131">
        <v>2581404.33</v>
      </c>
    </row>
    <row r="40" spans="1:4" ht="14.4" customHeight="1" x14ac:dyDescent="0.3">
      <c r="A40" s="119"/>
      <c r="B40" s="129" t="s">
        <v>163</v>
      </c>
      <c r="C40" s="130" t="s">
        <v>164</v>
      </c>
      <c r="D40" s="131">
        <v>0</v>
      </c>
    </row>
    <row r="41" spans="1:4" x14ac:dyDescent="0.3">
      <c r="A41" s="119"/>
      <c r="B41" s="129" t="s">
        <v>165</v>
      </c>
      <c r="C41" s="130" t="s">
        <v>166</v>
      </c>
      <c r="D41" s="131">
        <v>138759</v>
      </c>
    </row>
    <row r="42" spans="1:4" x14ac:dyDescent="0.3">
      <c r="A42" s="119"/>
      <c r="B42" s="129" t="s">
        <v>167</v>
      </c>
      <c r="C42" s="130" t="s">
        <v>168</v>
      </c>
      <c r="D42" s="131">
        <v>1966.08</v>
      </c>
    </row>
    <row r="43" spans="1:4" ht="14.4" customHeight="1" x14ac:dyDescent="0.3">
      <c r="A43" s="119"/>
      <c r="B43" s="129" t="s">
        <v>169</v>
      </c>
      <c r="C43" s="130" t="s">
        <v>170</v>
      </c>
      <c r="D43" s="131">
        <v>16952.060000000001</v>
      </c>
    </row>
    <row r="44" spans="1:4" ht="15" thickBot="1" x14ac:dyDescent="0.35">
      <c r="A44" s="119"/>
      <c r="B44" s="132"/>
      <c r="C44" s="133" t="s">
        <v>171</v>
      </c>
      <c r="D44" s="134">
        <f>SUM(D36:D43)</f>
        <v>2739081.47</v>
      </c>
    </row>
    <row r="45" spans="1:4" ht="14.4" customHeight="1" x14ac:dyDescent="0.3">
      <c r="A45" s="119"/>
      <c r="B45" s="135"/>
      <c r="C45" s="136"/>
      <c r="D45" s="137"/>
    </row>
    <row r="46" spans="1:4" ht="57.6" customHeight="1" x14ac:dyDescent="0.3">
      <c r="A46" s="119"/>
      <c r="B46" s="135"/>
      <c r="C46" s="138" t="s">
        <v>172</v>
      </c>
      <c r="D46" s="137"/>
    </row>
    <row r="47" spans="1:4" ht="14.4" customHeight="1" x14ac:dyDescent="0.3">
      <c r="A47" s="119"/>
      <c r="B47" s="135"/>
      <c r="C47" s="139" t="s">
        <v>173</v>
      </c>
      <c r="D47" s="139"/>
    </row>
    <row r="48" spans="1:4" ht="45.6" customHeight="1" x14ac:dyDescent="0.3">
      <c r="A48" s="119"/>
      <c r="B48" s="140"/>
      <c r="C48" s="139"/>
      <c r="D48" s="139"/>
    </row>
    <row r="49" spans="1:4" x14ac:dyDescent="0.3">
      <c r="A49" s="119"/>
      <c r="B49" s="135"/>
      <c r="C49" s="139"/>
      <c r="D49" s="139"/>
    </row>
    <row r="50" spans="1:4" ht="14.4" customHeight="1" x14ac:dyDescent="0.3">
      <c r="A50" s="28"/>
    </row>
    <row r="51" spans="1:4" x14ac:dyDescent="0.3">
      <c r="A51" s="100" t="s">
        <v>69</v>
      </c>
      <c r="B51" s="100"/>
      <c r="C51" s="100"/>
      <c r="D51" s="100"/>
    </row>
    <row r="52" spans="1:4" ht="14.4" customHeight="1" x14ac:dyDescent="0.3">
      <c r="A52" s="32"/>
      <c r="B52" s="32"/>
      <c r="C52" s="32"/>
      <c r="D52" s="32"/>
    </row>
    <row r="53" spans="1:4" ht="14.4" customHeight="1" x14ac:dyDescent="0.3">
      <c r="D53" s="32"/>
    </row>
    <row r="54" spans="1:4" ht="15" thickBot="1" x14ac:dyDescent="0.35"/>
    <row r="55" spans="1:4" ht="14.4" customHeight="1" x14ac:dyDescent="0.3">
      <c r="B55" s="115" t="s">
        <v>147</v>
      </c>
      <c r="C55" s="116"/>
      <c r="D55" s="56"/>
    </row>
    <row r="56" spans="1:4" ht="15" thickBot="1" x14ac:dyDescent="0.35">
      <c r="B56" s="117" t="s">
        <v>174</v>
      </c>
      <c r="C56" s="118"/>
      <c r="D56" s="32"/>
    </row>
    <row r="57" spans="1:4" ht="15" thickBot="1" x14ac:dyDescent="0.35">
      <c r="B57" s="120" t="s">
        <v>110</v>
      </c>
      <c r="C57" s="121" t="s">
        <v>148</v>
      </c>
    </row>
    <row r="58" spans="1:4" x14ac:dyDescent="0.3">
      <c r="B58" s="145"/>
      <c r="C58" s="146"/>
      <c r="D58" s="57"/>
    </row>
    <row r="59" spans="1:4" x14ac:dyDescent="0.3">
      <c r="B59" s="147" t="s">
        <v>175</v>
      </c>
      <c r="C59" s="148">
        <v>0</v>
      </c>
    </row>
    <row r="60" spans="1:4" x14ac:dyDescent="0.3">
      <c r="B60" s="149" t="s">
        <v>176</v>
      </c>
      <c r="C60" s="150">
        <v>0</v>
      </c>
      <c r="D60" s="32"/>
    </row>
    <row r="61" spans="1:4" x14ac:dyDescent="0.3">
      <c r="B61" s="149" t="s">
        <v>177</v>
      </c>
      <c r="C61" s="150">
        <v>0</v>
      </c>
    </row>
    <row r="62" spans="1:4" ht="15" customHeight="1" x14ac:dyDescent="0.3">
      <c r="B62" s="149" t="s">
        <v>178</v>
      </c>
      <c r="C62" s="150">
        <v>0</v>
      </c>
      <c r="D62" s="56"/>
    </row>
    <row r="63" spans="1:4" x14ac:dyDescent="0.3">
      <c r="B63" s="149" t="s">
        <v>179</v>
      </c>
      <c r="C63" s="150">
        <v>0</v>
      </c>
      <c r="D63" s="32"/>
    </row>
    <row r="64" spans="1:4" x14ac:dyDescent="0.3">
      <c r="B64" s="149" t="s">
        <v>180</v>
      </c>
      <c r="C64" s="150">
        <v>0</v>
      </c>
    </row>
    <row r="65" spans="1:4" ht="14.4" customHeight="1" x14ac:dyDescent="0.3">
      <c r="B65" s="151"/>
      <c r="C65" s="152"/>
      <c r="D65" s="32"/>
    </row>
    <row r="66" spans="1:4" ht="15" thickBot="1" x14ac:dyDescent="0.35">
      <c r="B66" s="153"/>
      <c r="C66" s="154"/>
    </row>
    <row r="67" spans="1:4" ht="15" customHeight="1" x14ac:dyDescent="0.3">
      <c r="B67" s="155" t="s">
        <v>171</v>
      </c>
      <c r="C67" s="134">
        <f>SUM(C59:C66)</f>
        <v>0</v>
      </c>
      <c r="D67" s="56"/>
    </row>
    <row r="68" spans="1:4" x14ac:dyDescent="0.3">
      <c r="B68" s="136"/>
      <c r="C68" s="137"/>
      <c r="D68" s="32"/>
    </row>
    <row r="69" spans="1:4" x14ac:dyDescent="0.3">
      <c r="B69" s="138" t="s">
        <v>181</v>
      </c>
      <c r="C69" s="137"/>
    </row>
    <row r="70" spans="1:4" ht="14.4" customHeight="1" x14ac:dyDescent="0.3">
      <c r="B70" s="156" t="s">
        <v>182</v>
      </c>
      <c r="C70" s="156"/>
      <c r="D70" s="32"/>
    </row>
    <row r="71" spans="1:4" x14ac:dyDescent="0.3">
      <c r="A71" s="32"/>
      <c r="B71" s="32"/>
      <c r="C71" s="32"/>
    </row>
    <row r="72" spans="1:4" ht="15" customHeight="1" x14ac:dyDescent="0.3">
      <c r="A72" s="28"/>
      <c r="D72" s="56"/>
    </row>
    <row r="73" spans="1:4" x14ac:dyDescent="0.3">
      <c r="A73" s="158" t="s">
        <v>70</v>
      </c>
      <c r="B73" s="158"/>
      <c r="C73" s="158"/>
      <c r="D73" s="157"/>
    </row>
    <row r="74" spans="1:4" x14ac:dyDescent="0.3">
      <c r="A74" s="162" t="s">
        <v>71</v>
      </c>
      <c r="B74" s="162"/>
      <c r="C74" s="162"/>
      <c r="D74" s="162"/>
    </row>
    <row r="75" spans="1:4" ht="14.4" customHeight="1" x14ac:dyDescent="0.3">
      <c r="A75" s="163"/>
      <c r="B75" s="164"/>
      <c r="C75" s="164"/>
      <c r="D75" s="158"/>
    </row>
    <row r="76" spans="1:4" ht="14.4" customHeight="1" x14ac:dyDescent="0.3">
      <c r="A76" s="165" t="s">
        <v>72</v>
      </c>
      <c r="B76" s="165"/>
      <c r="C76" s="165"/>
      <c r="D76" s="165"/>
    </row>
    <row r="77" spans="1:4" ht="14.4" customHeight="1" thickBot="1" x14ac:dyDescent="0.35">
      <c r="A77" s="159"/>
      <c r="B77" s="159"/>
      <c r="C77" s="159"/>
      <c r="D77" s="159"/>
    </row>
    <row r="78" spans="1:4" ht="14.4" customHeight="1" x14ac:dyDescent="0.3">
      <c r="B78" s="115" t="s">
        <v>147</v>
      </c>
      <c r="C78" s="116"/>
      <c r="D78" s="159"/>
    </row>
    <row r="79" spans="1:4" ht="15" thickBot="1" x14ac:dyDescent="0.35">
      <c r="B79" s="117" t="s">
        <v>183</v>
      </c>
      <c r="C79" s="118"/>
    </row>
    <row r="80" spans="1:4" ht="16.2" thickBot="1" x14ac:dyDescent="0.35">
      <c r="B80" s="120" t="s">
        <v>110</v>
      </c>
      <c r="C80" s="121" t="s">
        <v>148</v>
      </c>
      <c r="D80" s="58"/>
    </row>
    <row r="81" spans="1:4" ht="15" customHeight="1" x14ac:dyDescent="0.3">
      <c r="B81" s="160"/>
      <c r="C81" s="146"/>
      <c r="D81" s="32"/>
    </row>
    <row r="82" spans="1:4" x14ac:dyDescent="0.3">
      <c r="B82" s="147"/>
      <c r="C82" s="148"/>
    </row>
    <row r="83" spans="1:4" ht="14.4" customHeight="1" x14ac:dyDescent="0.3">
      <c r="B83" s="151"/>
      <c r="C83" s="152"/>
      <c r="D83" s="32"/>
    </row>
    <row r="84" spans="1:4" x14ac:dyDescent="0.3">
      <c r="B84" s="151"/>
      <c r="C84" s="152"/>
    </row>
    <row r="85" spans="1:4" ht="14.4" customHeight="1" x14ac:dyDescent="0.3">
      <c r="B85" s="151"/>
      <c r="C85" s="152"/>
      <c r="D85" s="32"/>
    </row>
    <row r="86" spans="1:4" x14ac:dyDescent="0.3">
      <c r="B86" s="151"/>
      <c r="C86" s="152"/>
    </row>
    <row r="87" spans="1:4" ht="14.4" customHeight="1" x14ac:dyDescent="0.3">
      <c r="B87" s="151"/>
      <c r="C87" s="152"/>
    </row>
    <row r="88" spans="1:4" ht="14.4" customHeight="1" x14ac:dyDescent="0.3">
      <c r="B88" s="151"/>
      <c r="C88" s="152"/>
      <c r="D88" s="31"/>
    </row>
    <row r="89" spans="1:4" ht="15" thickBot="1" x14ac:dyDescent="0.35">
      <c r="B89" s="153"/>
      <c r="C89" s="154"/>
    </row>
    <row r="90" spans="1:4" ht="14.4" customHeight="1" x14ac:dyDescent="0.3">
      <c r="B90" s="155" t="s">
        <v>171</v>
      </c>
      <c r="C90" s="134">
        <f>SUM(C82:C89)</f>
        <v>0</v>
      </c>
      <c r="D90" s="56"/>
    </row>
    <row r="91" spans="1:4" ht="14.4" customHeight="1" x14ac:dyDescent="0.3">
      <c r="B91" s="136"/>
      <c r="C91" s="137"/>
      <c r="D91" s="32"/>
    </row>
    <row r="92" spans="1:4" ht="61.5" customHeight="1" x14ac:dyDescent="0.3">
      <c r="B92" s="138" t="s">
        <v>184</v>
      </c>
      <c r="C92" s="137"/>
      <c r="D92" s="56"/>
    </row>
    <row r="93" spans="1:4" ht="14.4" customHeight="1" x14ac:dyDescent="0.3">
      <c r="B93" s="156" t="s">
        <v>185</v>
      </c>
      <c r="C93" s="156"/>
      <c r="D93" s="32"/>
    </row>
    <row r="94" spans="1:4" ht="14.4" customHeight="1" x14ac:dyDescent="0.3">
      <c r="A94" s="28"/>
      <c r="D94" s="30"/>
    </row>
    <row r="95" spans="1:4" ht="14.4" customHeight="1" x14ac:dyDescent="0.3">
      <c r="A95" s="161" t="s">
        <v>73</v>
      </c>
      <c r="B95" s="161"/>
      <c r="C95" s="161"/>
      <c r="D95" s="161"/>
    </row>
    <row r="96" spans="1:4" ht="14.4" customHeight="1" x14ac:dyDescent="0.3">
      <c r="A96" s="161"/>
      <c r="B96" s="161"/>
      <c r="C96" s="161"/>
      <c r="D96" s="161"/>
    </row>
    <row r="97" spans="1:4" ht="14.4" customHeight="1" x14ac:dyDescent="0.3">
      <c r="A97" s="56" t="s">
        <v>74</v>
      </c>
      <c r="B97" s="56"/>
      <c r="C97" s="56"/>
      <c r="D97" s="32"/>
    </row>
    <row r="98" spans="1:4" ht="14.4" customHeight="1" thickBot="1" x14ac:dyDescent="0.35">
      <c r="A98" s="56"/>
      <c r="B98" s="56"/>
      <c r="C98" s="56"/>
      <c r="D98" s="32"/>
    </row>
    <row r="99" spans="1:4" ht="14.4" customHeight="1" x14ac:dyDescent="0.3">
      <c r="B99" s="115" t="s">
        <v>147</v>
      </c>
      <c r="C99" s="116"/>
      <c r="D99" s="32"/>
    </row>
    <row r="100" spans="1:4" ht="14.4" customHeight="1" thickBot="1" x14ac:dyDescent="0.35">
      <c r="B100" s="117" t="s">
        <v>186</v>
      </c>
      <c r="C100" s="118"/>
      <c r="D100" s="32"/>
    </row>
    <row r="101" spans="1:4" ht="14.4" customHeight="1" thickBot="1" x14ac:dyDescent="0.35">
      <c r="B101" s="120" t="s">
        <v>110</v>
      </c>
      <c r="C101" s="121" t="s">
        <v>148</v>
      </c>
    </row>
    <row r="102" spans="1:4" x14ac:dyDescent="0.3">
      <c r="B102" s="160"/>
      <c r="C102" s="146"/>
      <c r="D102" s="56"/>
    </row>
    <row r="103" spans="1:4" ht="14.4" customHeight="1" x14ac:dyDescent="0.3">
      <c r="B103" s="147" t="s">
        <v>187</v>
      </c>
      <c r="C103" s="148">
        <v>0</v>
      </c>
      <c r="D103" s="30"/>
    </row>
    <row r="104" spans="1:4" x14ac:dyDescent="0.3">
      <c r="B104" s="149" t="s">
        <v>188</v>
      </c>
      <c r="C104" s="152">
        <v>0</v>
      </c>
      <c r="D104" s="30"/>
    </row>
    <row r="105" spans="1:4" ht="14.4" customHeight="1" x14ac:dyDescent="0.3">
      <c r="B105" s="151"/>
      <c r="C105" s="152"/>
      <c r="D105" s="30"/>
    </row>
    <row r="106" spans="1:4" x14ac:dyDescent="0.3">
      <c r="B106" s="151"/>
      <c r="C106" s="152"/>
    </row>
    <row r="107" spans="1:4" ht="14.4" customHeight="1" x14ac:dyDescent="0.3">
      <c r="B107" s="151"/>
      <c r="C107" s="152"/>
      <c r="D107" s="30"/>
    </row>
    <row r="108" spans="1:4" ht="14.4" customHeight="1" x14ac:dyDescent="0.3">
      <c r="B108" s="151"/>
      <c r="C108" s="152"/>
      <c r="D108" s="30"/>
    </row>
    <row r="109" spans="1:4" ht="14.4" customHeight="1" x14ac:dyDescent="0.3">
      <c r="B109" s="151"/>
      <c r="C109" s="152"/>
      <c r="D109" s="30"/>
    </row>
    <row r="110" spans="1:4" ht="14.4" customHeight="1" thickBot="1" x14ac:dyDescent="0.35">
      <c r="B110" s="153"/>
      <c r="C110" s="154"/>
      <c r="D110" s="30"/>
    </row>
    <row r="111" spans="1:4" x14ac:dyDescent="0.3">
      <c r="B111" s="155" t="s">
        <v>171</v>
      </c>
      <c r="C111" s="134">
        <f>SUM(C103:C110)</f>
        <v>0</v>
      </c>
    </row>
    <row r="112" spans="1:4" x14ac:dyDescent="0.3">
      <c r="B112" s="136"/>
      <c r="C112" s="137"/>
    </row>
    <row r="113" spans="1:5" x14ac:dyDescent="0.3">
      <c r="B113" s="138" t="s">
        <v>189</v>
      </c>
      <c r="C113" s="137"/>
      <c r="D113" s="31"/>
    </row>
    <row r="114" spans="1:5" ht="26.4" x14ac:dyDescent="0.3">
      <c r="B114" s="156" t="s">
        <v>190</v>
      </c>
      <c r="C114" s="156"/>
    </row>
    <row r="115" spans="1:5" ht="14.4" customHeight="1" x14ac:dyDescent="0.3">
      <c r="A115" s="56"/>
      <c r="B115" s="56"/>
      <c r="C115" s="56"/>
      <c r="D115" s="30"/>
    </row>
    <row r="116" spans="1:5" x14ac:dyDescent="0.3">
      <c r="A116" s="56"/>
      <c r="B116" s="56"/>
      <c r="C116" s="56"/>
      <c r="D116" s="30"/>
    </row>
    <row r="117" spans="1:5" ht="14.4" customHeight="1" x14ac:dyDescent="0.3">
      <c r="A117" s="161" t="s">
        <v>75</v>
      </c>
      <c r="B117" s="161"/>
      <c r="C117" s="161"/>
      <c r="D117" s="161"/>
    </row>
    <row r="118" spans="1:5" x14ac:dyDescent="0.3">
      <c r="A118" s="161"/>
      <c r="B118" s="161"/>
      <c r="C118" s="161"/>
      <c r="D118" s="161"/>
    </row>
    <row r="119" spans="1:5" ht="15" thickBot="1" x14ac:dyDescent="0.35">
      <c r="A119" s="166"/>
      <c r="B119" s="166"/>
      <c r="C119" s="166"/>
      <c r="D119" s="166"/>
    </row>
    <row r="120" spans="1:5" x14ac:dyDescent="0.3">
      <c r="B120" s="115" t="s">
        <v>147</v>
      </c>
      <c r="C120" s="116"/>
      <c r="D120" s="166"/>
    </row>
    <row r="121" spans="1:5" ht="15" thickBot="1" x14ac:dyDescent="0.35">
      <c r="B121" s="117" t="s">
        <v>191</v>
      </c>
      <c r="C121" s="118"/>
      <c r="D121" s="166"/>
    </row>
    <row r="122" spans="1:5" ht="45" customHeight="1" x14ac:dyDescent="0.3">
      <c r="B122" s="120" t="s">
        <v>110</v>
      </c>
      <c r="C122" s="121" t="s">
        <v>148</v>
      </c>
      <c r="D122" s="30"/>
    </row>
    <row r="123" spans="1:5" x14ac:dyDescent="0.3">
      <c r="B123" s="167"/>
      <c r="C123" s="148"/>
    </row>
    <row r="124" spans="1:5" ht="24" customHeight="1" x14ac:dyDescent="0.3">
      <c r="B124" s="147" t="s">
        <v>192</v>
      </c>
      <c r="C124" s="148">
        <v>0</v>
      </c>
      <c r="D124" s="170"/>
      <c r="E124" s="172"/>
    </row>
    <row r="125" spans="1:5" ht="14.4" customHeight="1" x14ac:dyDescent="0.3">
      <c r="B125" s="149" t="s">
        <v>193</v>
      </c>
      <c r="C125" s="150">
        <v>0</v>
      </c>
      <c r="E125" s="172"/>
    </row>
    <row r="126" spans="1:5" ht="25.95" customHeight="1" x14ac:dyDescent="0.3">
      <c r="B126" s="149" t="s">
        <v>194</v>
      </c>
      <c r="C126" s="150">
        <v>0</v>
      </c>
      <c r="E126" s="172"/>
    </row>
    <row r="127" spans="1:5" ht="14.4" customHeight="1" x14ac:dyDescent="0.3">
      <c r="B127" s="149" t="s">
        <v>192</v>
      </c>
      <c r="C127" s="150">
        <v>0</v>
      </c>
      <c r="D127" s="171"/>
      <c r="E127" s="172"/>
    </row>
    <row r="128" spans="1:5" ht="14.4" customHeight="1" x14ac:dyDescent="0.3">
      <c r="B128" s="149" t="s">
        <v>195</v>
      </c>
      <c r="C128" s="150">
        <v>0</v>
      </c>
      <c r="E128" s="172"/>
    </row>
    <row r="129" spans="1:5" ht="14.4" customHeight="1" x14ac:dyDescent="0.3">
      <c r="B129" s="151"/>
      <c r="C129" s="152"/>
      <c r="D129" s="170"/>
      <c r="E129" s="172"/>
    </row>
    <row r="130" spans="1:5" ht="14.4" customHeight="1" x14ac:dyDescent="0.3">
      <c r="B130" s="151"/>
      <c r="C130" s="152"/>
      <c r="D130" s="170"/>
      <c r="E130" s="172"/>
    </row>
    <row r="131" spans="1:5" x14ac:dyDescent="0.3">
      <c r="B131" s="151"/>
      <c r="C131" s="152"/>
      <c r="E131" s="172"/>
    </row>
    <row r="132" spans="1:5" ht="14.4" customHeight="1" thickBot="1" x14ac:dyDescent="0.35">
      <c r="B132" s="168" t="s">
        <v>171</v>
      </c>
      <c r="C132" s="169">
        <f>SUM(C124:C131)</f>
        <v>0</v>
      </c>
    </row>
    <row r="133" spans="1:5" x14ac:dyDescent="0.3">
      <c r="B133" s="136"/>
      <c r="C133" s="137"/>
    </row>
    <row r="134" spans="1:5" x14ac:dyDescent="0.3">
      <c r="B134" s="138" t="s">
        <v>196</v>
      </c>
      <c r="C134" s="137"/>
    </row>
    <row r="135" spans="1:5" ht="43.2" customHeight="1" x14ac:dyDescent="0.3">
      <c r="B135" s="156" t="s">
        <v>197</v>
      </c>
      <c r="C135" s="156"/>
    </row>
    <row r="136" spans="1:5" x14ac:dyDescent="0.3">
      <c r="A136" s="166"/>
      <c r="B136" s="166"/>
      <c r="C136" s="166"/>
    </row>
    <row r="137" spans="1:5" ht="31.95" customHeight="1" x14ac:dyDescent="0.3">
      <c r="A137" s="166"/>
      <c r="B137" s="166"/>
      <c r="C137" s="166"/>
    </row>
    <row r="138" spans="1:5" ht="15" thickBot="1" x14ac:dyDescent="0.35">
      <c r="A138" s="161" t="s">
        <v>76</v>
      </c>
      <c r="B138" s="161"/>
      <c r="C138" s="161"/>
      <c r="D138" s="161"/>
    </row>
    <row r="139" spans="1:5" ht="50.25" customHeight="1" x14ac:dyDescent="0.3">
      <c r="B139" s="115" t="s">
        <v>147</v>
      </c>
      <c r="C139" s="116"/>
    </row>
    <row r="140" spans="1:5" ht="15" thickBot="1" x14ac:dyDescent="0.35">
      <c r="B140" s="117" t="s">
        <v>198</v>
      </c>
      <c r="C140" s="118"/>
    </row>
    <row r="141" spans="1:5" ht="15" thickBot="1" x14ac:dyDescent="0.35">
      <c r="B141" s="120" t="s">
        <v>110</v>
      </c>
      <c r="C141" s="121" t="s">
        <v>148</v>
      </c>
      <c r="D141" s="38"/>
    </row>
    <row r="142" spans="1:5" ht="14.4" customHeight="1" x14ac:dyDescent="0.3">
      <c r="B142" s="160"/>
      <c r="C142" s="146"/>
      <c r="D142" s="144"/>
    </row>
    <row r="143" spans="1:5" ht="14.4" customHeight="1" x14ac:dyDescent="0.3">
      <c r="B143" s="147" t="s">
        <v>199</v>
      </c>
      <c r="C143" s="148">
        <v>0</v>
      </c>
    </row>
    <row r="144" spans="1:5" ht="15" customHeight="1" x14ac:dyDescent="0.3">
      <c r="B144" s="149" t="s">
        <v>193</v>
      </c>
      <c r="C144" s="150">
        <v>0</v>
      </c>
      <c r="D144" s="38"/>
    </row>
    <row r="145" spans="1:4" ht="15" customHeight="1" x14ac:dyDescent="0.3">
      <c r="B145" s="149" t="s">
        <v>194</v>
      </c>
      <c r="C145" s="150">
        <v>0</v>
      </c>
      <c r="D145" s="30"/>
    </row>
    <row r="146" spans="1:4" x14ac:dyDescent="0.3">
      <c r="B146" s="149" t="s">
        <v>192</v>
      </c>
      <c r="C146" s="150">
        <v>0</v>
      </c>
    </row>
    <row r="147" spans="1:4" ht="15" customHeight="1" x14ac:dyDescent="0.3">
      <c r="B147" s="149" t="s">
        <v>195</v>
      </c>
      <c r="C147" s="150">
        <v>0</v>
      </c>
      <c r="D147" s="28"/>
    </row>
    <row r="148" spans="1:4" x14ac:dyDescent="0.3">
      <c r="B148" s="151"/>
      <c r="C148" s="152"/>
    </row>
    <row r="149" spans="1:4" x14ac:dyDescent="0.3">
      <c r="B149" s="151"/>
      <c r="C149" s="152"/>
      <c r="D149" s="59"/>
    </row>
    <row r="150" spans="1:4" ht="14.4" customHeight="1" thickBot="1" x14ac:dyDescent="0.35">
      <c r="B150" s="153"/>
      <c r="C150" s="154"/>
    </row>
    <row r="151" spans="1:4" x14ac:dyDescent="0.3">
      <c r="B151" s="155" t="s">
        <v>171</v>
      </c>
      <c r="C151" s="134">
        <f>SUM(C143:C150)</f>
        <v>0</v>
      </c>
      <c r="D151" s="30"/>
    </row>
    <row r="152" spans="1:4" ht="14.4" customHeight="1" x14ac:dyDescent="0.3">
      <c r="B152" s="136"/>
      <c r="C152" s="137"/>
    </row>
    <row r="153" spans="1:4" x14ac:dyDescent="0.3">
      <c r="B153" s="173" t="s">
        <v>200</v>
      </c>
      <c r="C153" s="137"/>
      <c r="D153" s="36"/>
    </row>
    <row r="154" spans="1:4" ht="14.4" customHeight="1" x14ac:dyDescent="0.3">
      <c r="B154" s="156" t="s">
        <v>197</v>
      </c>
      <c r="C154" s="156"/>
      <c r="D154" s="36"/>
    </row>
    <row r="155" spans="1:4" ht="15" customHeight="1" x14ac:dyDescent="0.3">
      <c r="A155" s="28"/>
      <c r="D155" s="36"/>
    </row>
    <row r="156" spans="1:4" x14ac:dyDescent="0.3">
      <c r="A156" s="56" t="s">
        <v>77</v>
      </c>
      <c r="B156" s="56"/>
      <c r="C156" s="56"/>
    </row>
    <row r="157" spans="1:4" ht="14.4" customHeight="1" x14ac:dyDescent="0.3">
      <c r="A157" s="161" t="s">
        <v>78</v>
      </c>
      <c r="B157" s="161"/>
      <c r="C157" s="161"/>
      <c r="D157" s="161"/>
    </row>
    <row r="158" spans="1:4" ht="32.4" customHeight="1" x14ac:dyDescent="0.3">
      <c r="A158" s="161"/>
      <c r="B158" s="161"/>
      <c r="C158" s="161"/>
      <c r="D158" s="161"/>
    </row>
    <row r="159" spans="1:4" ht="14.4" customHeight="1" thickBot="1" x14ac:dyDescent="0.35">
      <c r="A159" s="32"/>
      <c r="B159" s="32"/>
      <c r="C159" s="32"/>
    </row>
    <row r="160" spans="1:4" ht="14.4" customHeight="1" x14ac:dyDescent="0.3">
      <c r="B160" s="115" t="s">
        <v>147</v>
      </c>
      <c r="C160" s="116"/>
    </row>
    <row r="161" spans="2:4" ht="15" customHeight="1" thickBot="1" x14ac:dyDescent="0.35">
      <c r="B161" s="117" t="s">
        <v>201</v>
      </c>
      <c r="C161" s="118"/>
    </row>
    <row r="162" spans="2:4" ht="15" customHeight="1" thickBot="1" x14ac:dyDescent="0.35">
      <c r="B162" s="120" t="s">
        <v>110</v>
      </c>
      <c r="C162" s="121" t="s">
        <v>148</v>
      </c>
    </row>
    <row r="163" spans="2:4" x14ac:dyDescent="0.3">
      <c r="B163" s="160"/>
      <c r="C163" s="146"/>
    </row>
    <row r="164" spans="2:4" x14ac:dyDescent="0.3">
      <c r="B164" s="147" t="s">
        <v>202</v>
      </c>
      <c r="C164" s="174"/>
    </row>
    <row r="165" spans="2:4" ht="14.4" customHeight="1" x14ac:dyDescent="0.3">
      <c r="B165" s="175" t="s">
        <v>203</v>
      </c>
      <c r="C165" s="150">
        <v>15671805.26</v>
      </c>
    </row>
    <row r="166" spans="2:4" ht="15" customHeight="1" x14ac:dyDescent="0.3">
      <c r="B166" s="175" t="s">
        <v>204</v>
      </c>
      <c r="C166" s="150">
        <v>0</v>
      </c>
    </row>
    <row r="167" spans="2:4" ht="15" customHeight="1" x14ac:dyDescent="0.3">
      <c r="B167" s="175" t="s">
        <v>205</v>
      </c>
      <c r="C167" s="150">
        <v>11597713.460000001</v>
      </c>
    </row>
    <row r="168" spans="2:4" ht="15" customHeight="1" x14ac:dyDescent="0.3">
      <c r="B168" s="175" t="s">
        <v>206</v>
      </c>
      <c r="C168" s="150">
        <v>0</v>
      </c>
    </row>
    <row r="169" spans="2:4" x14ac:dyDescent="0.3">
      <c r="B169" s="175" t="s">
        <v>207</v>
      </c>
      <c r="C169" s="150">
        <v>24802431.620000001</v>
      </c>
    </row>
    <row r="170" spans="2:4" ht="15" customHeight="1" x14ac:dyDescent="0.3">
      <c r="B170" s="175" t="s">
        <v>208</v>
      </c>
      <c r="C170" s="150">
        <v>15249747.310000001</v>
      </c>
    </row>
    <row r="171" spans="2:4" x14ac:dyDescent="0.3">
      <c r="B171" s="175" t="s">
        <v>209</v>
      </c>
      <c r="C171" s="150">
        <v>0</v>
      </c>
    </row>
    <row r="172" spans="2:4" ht="14.4" customHeight="1" x14ac:dyDescent="0.3">
      <c r="B172" s="147" t="s">
        <v>210</v>
      </c>
      <c r="C172" s="176"/>
    </row>
    <row r="173" spans="2:4" x14ac:dyDescent="0.3">
      <c r="B173" s="175" t="s">
        <v>211</v>
      </c>
      <c r="C173" s="150">
        <v>1595864.7</v>
      </c>
      <c r="D173" s="36"/>
    </row>
    <row r="174" spans="2:4" ht="14.4" customHeight="1" x14ac:dyDescent="0.3">
      <c r="B174" s="175" t="s">
        <v>212</v>
      </c>
      <c r="C174" s="150">
        <v>220324.82</v>
      </c>
      <c r="D174" s="36"/>
    </row>
    <row r="175" spans="2:4" x14ac:dyDescent="0.3">
      <c r="B175" s="175" t="s">
        <v>213</v>
      </c>
      <c r="C175" s="150">
        <v>0</v>
      </c>
      <c r="D175" s="36"/>
    </row>
    <row r="176" spans="2:4" x14ac:dyDescent="0.3">
      <c r="B176" s="175" t="s">
        <v>214</v>
      </c>
      <c r="C176" s="150">
        <v>12338261.789999999</v>
      </c>
      <c r="D176" s="36"/>
    </row>
    <row r="177" spans="2:4" ht="14.4" customHeight="1" x14ac:dyDescent="0.3">
      <c r="B177" s="175" t="s">
        <v>215</v>
      </c>
      <c r="C177" s="150">
        <v>1642950.79</v>
      </c>
      <c r="D177" s="36"/>
    </row>
    <row r="178" spans="2:4" ht="14.4" customHeight="1" x14ac:dyDescent="0.3">
      <c r="B178" s="175" t="s">
        <v>216</v>
      </c>
      <c r="C178" s="150">
        <v>3014899.43</v>
      </c>
      <c r="D178" s="36"/>
    </row>
    <row r="179" spans="2:4" ht="15" customHeight="1" x14ac:dyDescent="0.3">
      <c r="B179" s="175" t="s">
        <v>217</v>
      </c>
      <c r="C179" s="150">
        <v>3686.94</v>
      </c>
      <c r="D179" s="36"/>
    </row>
    <row r="180" spans="2:4" ht="14.4" customHeight="1" x14ac:dyDescent="0.3">
      <c r="B180" s="175" t="s">
        <v>218</v>
      </c>
      <c r="C180" s="150">
        <v>0</v>
      </c>
      <c r="D180" s="36"/>
    </row>
    <row r="181" spans="2:4" ht="14.4" customHeight="1" x14ac:dyDescent="0.3">
      <c r="B181" s="147" t="s">
        <v>219</v>
      </c>
      <c r="C181" s="176"/>
      <c r="D181" s="36"/>
    </row>
    <row r="182" spans="2:4" ht="15" customHeight="1" x14ac:dyDescent="0.3">
      <c r="B182" s="175" t="s">
        <v>220</v>
      </c>
      <c r="C182" s="150">
        <v>37120</v>
      </c>
      <c r="D182" s="36"/>
    </row>
    <row r="183" spans="2:4" x14ac:dyDescent="0.3">
      <c r="B183" s="149" t="s">
        <v>221</v>
      </c>
      <c r="C183" s="177">
        <v>0</v>
      </c>
      <c r="D183" s="36"/>
    </row>
    <row r="184" spans="2:4" x14ac:dyDescent="0.3">
      <c r="B184" s="149" t="s">
        <v>222</v>
      </c>
      <c r="C184" s="150">
        <v>0</v>
      </c>
      <c r="D184" s="36"/>
    </row>
    <row r="185" spans="2:4" x14ac:dyDescent="0.3">
      <c r="B185" s="149" t="s">
        <v>223</v>
      </c>
      <c r="C185" s="150">
        <v>0</v>
      </c>
      <c r="D185" s="36"/>
    </row>
    <row r="186" spans="2:4" x14ac:dyDescent="0.3">
      <c r="B186" s="147" t="s">
        <v>224</v>
      </c>
      <c r="C186" s="178"/>
      <c r="D186" s="36"/>
    </row>
    <row r="187" spans="2:4" x14ac:dyDescent="0.3">
      <c r="B187" s="175" t="s">
        <v>225</v>
      </c>
      <c r="C187" s="150">
        <v>-452582.54</v>
      </c>
      <c r="D187" s="36"/>
    </row>
    <row r="188" spans="2:4" x14ac:dyDescent="0.3">
      <c r="B188" s="175" t="s">
        <v>226</v>
      </c>
      <c r="C188" s="150">
        <v>0</v>
      </c>
      <c r="D188" s="36"/>
    </row>
    <row r="189" spans="2:4" x14ac:dyDescent="0.3">
      <c r="B189" s="175" t="s">
        <v>227</v>
      </c>
      <c r="C189" s="150">
        <v>-3910476.52</v>
      </c>
      <c r="D189" s="36"/>
    </row>
    <row r="190" spans="2:4" x14ac:dyDescent="0.3">
      <c r="B190" s="175" t="s">
        <v>228</v>
      </c>
      <c r="C190" s="150">
        <v>0</v>
      </c>
      <c r="D190" s="36"/>
    </row>
    <row r="191" spans="2:4" x14ac:dyDescent="0.3">
      <c r="B191" s="175" t="s">
        <v>229</v>
      </c>
      <c r="C191" s="150">
        <v>0</v>
      </c>
      <c r="D191" s="36"/>
    </row>
    <row r="192" spans="2:4" x14ac:dyDescent="0.3">
      <c r="B192" s="151"/>
      <c r="C192" s="179"/>
      <c r="D192" s="36"/>
    </row>
    <row r="193" spans="1:4" ht="15" customHeight="1" thickBot="1" x14ac:dyDescent="0.35">
      <c r="B193" s="180" t="s">
        <v>171</v>
      </c>
      <c r="C193" s="181">
        <f>SUM(C164:C192)</f>
        <v>81811747.060000017</v>
      </c>
      <c r="D193" s="36"/>
    </row>
    <row r="194" spans="1:4" x14ac:dyDescent="0.3">
      <c r="B194" s="136"/>
      <c r="C194" s="137"/>
    </row>
    <row r="195" spans="1:4" x14ac:dyDescent="0.3">
      <c r="B195" s="138" t="s">
        <v>230</v>
      </c>
      <c r="C195" s="137"/>
    </row>
    <row r="196" spans="1:4" ht="26.4" x14ac:dyDescent="0.3">
      <c r="B196" s="156" t="s">
        <v>231</v>
      </c>
      <c r="C196" s="156"/>
    </row>
    <row r="197" spans="1:4" x14ac:dyDescent="0.3">
      <c r="A197" s="28"/>
      <c r="D197" s="36"/>
    </row>
    <row r="198" spans="1:4" ht="33" customHeight="1" x14ac:dyDescent="0.3">
      <c r="A198" s="161" t="s">
        <v>79</v>
      </c>
      <c r="B198" s="161"/>
      <c r="C198" s="161"/>
      <c r="D198" s="161"/>
    </row>
    <row r="199" spans="1:4" ht="14.4" customHeight="1" thickBot="1" x14ac:dyDescent="0.35">
      <c r="A199" s="32"/>
      <c r="B199" s="32"/>
      <c r="C199" s="32"/>
      <c r="D199" s="36"/>
    </row>
    <row r="200" spans="1:4" x14ac:dyDescent="0.3">
      <c r="B200" s="115" t="s">
        <v>147</v>
      </c>
      <c r="C200" s="116"/>
    </row>
    <row r="201" spans="1:4" ht="15" thickBot="1" x14ac:dyDescent="0.35">
      <c r="B201" s="117" t="s">
        <v>232</v>
      </c>
      <c r="C201" s="118"/>
    </row>
    <row r="202" spans="1:4" ht="29.25" customHeight="1" thickBot="1" x14ac:dyDescent="0.35">
      <c r="B202" s="120" t="s">
        <v>110</v>
      </c>
      <c r="C202" s="121" t="s">
        <v>148</v>
      </c>
    </row>
    <row r="203" spans="1:4" x14ac:dyDescent="0.3">
      <c r="B203" s="160"/>
      <c r="C203" s="146"/>
    </row>
    <row r="204" spans="1:4" x14ac:dyDescent="0.3">
      <c r="B204" s="147" t="s">
        <v>219</v>
      </c>
      <c r="C204" s="152"/>
    </row>
    <row r="205" spans="1:4" x14ac:dyDescent="0.3">
      <c r="B205" s="149" t="s">
        <v>220</v>
      </c>
      <c r="C205" s="150">
        <v>37120</v>
      </c>
    </row>
    <row r="206" spans="1:4" x14ac:dyDescent="0.3">
      <c r="B206" s="149"/>
      <c r="C206" s="150"/>
    </row>
    <row r="207" spans="1:4" x14ac:dyDescent="0.3">
      <c r="B207" s="151"/>
      <c r="C207" s="152"/>
    </row>
    <row r="208" spans="1:4" x14ac:dyDescent="0.3">
      <c r="B208" s="151"/>
      <c r="C208" s="152"/>
    </row>
    <row r="209" spans="1:4" x14ac:dyDescent="0.3">
      <c r="B209" s="151"/>
      <c r="C209" s="152"/>
    </row>
    <row r="210" spans="1:4" x14ac:dyDescent="0.3">
      <c r="B210" s="151"/>
      <c r="C210" s="152"/>
    </row>
    <row r="211" spans="1:4" ht="15" thickBot="1" x14ac:dyDescent="0.35">
      <c r="B211" s="153"/>
      <c r="C211" s="154"/>
    </row>
    <row r="212" spans="1:4" x14ac:dyDescent="0.3">
      <c r="B212" s="155" t="s">
        <v>171</v>
      </c>
      <c r="C212" s="134">
        <f>SUM(C204:C211)</f>
        <v>37120</v>
      </c>
    </row>
    <row r="213" spans="1:4" x14ac:dyDescent="0.3">
      <c r="B213" s="136"/>
      <c r="C213" s="137"/>
    </row>
    <row r="214" spans="1:4" x14ac:dyDescent="0.3">
      <c r="B214" s="138" t="s">
        <v>233</v>
      </c>
      <c r="C214" s="137"/>
    </row>
    <row r="215" spans="1:4" ht="26.4" x14ac:dyDescent="0.3">
      <c r="B215" s="156" t="s">
        <v>234</v>
      </c>
      <c r="C215" s="156"/>
    </row>
    <row r="216" spans="1:4" ht="14.4" customHeight="1" x14ac:dyDescent="0.3">
      <c r="A216" s="32"/>
      <c r="B216" s="32"/>
      <c r="C216" s="32"/>
      <c r="D216" s="36"/>
    </row>
    <row r="217" spans="1:4" ht="14.4" customHeight="1" x14ac:dyDescent="0.3">
      <c r="A217" s="28"/>
      <c r="D217" s="36"/>
    </row>
    <row r="218" spans="1:4" ht="15" customHeight="1" x14ac:dyDescent="0.3">
      <c r="A218" s="56" t="s">
        <v>80</v>
      </c>
      <c r="B218" s="56"/>
      <c r="C218" s="56"/>
      <c r="D218" s="36"/>
    </row>
    <row r="219" spans="1:4" ht="35.4" customHeight="1" x14ac:dyDescent="0.3">
      <c r="A219" s="161" t="s">
        <v>81</v>
      </c>
      <c r="B219" s="161"/>
      <c r="C219" s="161"/>
      <c r="D219" s="161"/>
    </row>
    <row r="220" spans="1:4" ht="15" thickBot="1" x14ac:dyDescent="0.35">
      <c r="A220" s="166"/>
      <c r="B220" s="166"/>
      <c r="C220" s="166"/>
      <c r="D220" s="166"/>
    </row>
    <row r="221" spans="1:4" x14ac:dyDescent="0.3">
      <c r="B221" s="115" t="s">
        <v>147</v>
      </c>
      <c r="C221" s="116"/>
    </row>
    <row r="222" spans="1:4" ht="15" thickBot="1" x14ac:dyDescent="0.35">
      <c r="B222" s="117" t="s">
        <v>235</v>
      </c>
      <c r="C222" s="118"/>
    </row>
    <row r="223" spans="1:4" ht="33.75" customHeight="1" thickBot="1" x14ac:dyDescent="0.35">
      <c r="B223" s="120" t="s">
        <v>110</v>
      </c>
      <c r="C223" s="121" t="s">
        <v>148</v>
      </c>
    </row>
    <row r="224" spans="1:4" x14ac:dyDescent="0.3">
      <c r="B224" s="160"/>
      <c r="C224" s="146"/>
    </row>
    <row r="225" spans="1:4" x14ac:dyDescent="0.3">
      <c r="B225" s="147"/>
      <c r="C225" s="152"/>
    </row>
    <row r="226" spans="1:4" x14ac:dyDescent="0.3">
      <c r="B226" s="151"/>
      <c r="C226" s="152"/>
    </row>
    <row r="227" spans="1:4" x14ac:dyDescent="0.3">
      <c r="B227" s="151"/>
      <c r="C227" s="152"/>
    </row>
    <row r="228" spans="1:4" x14ac:dyDescent="0.3">
      <c r="B228" s="151"/>
      <c r="C228" s="152"/>
    </row>
    <row r="229" spans="1:4" x14ac:dyDescent="0.3">
      <c r="B229" s="151"/>
      <c r="C229" s="152"/>
    </row>
    <row r="230" spans="1:4" x14ac:dyDescent="0.3">
      <c r="B230" s="151"/>
      <c r="C230" s="152"/>
    </row>
    <row r="231" spans="1:4" x14ac:dyDescent="0.3">
      <c r="B231" s="151"/>
      <c r="C231" s="152"/>
    </row>
    <row r="232" spans="1:4" ht="15" thickBot="1" x14ac:dyDescent="0.35">
      <c r="B232" s="153"/>
      <c r="C232" s="154"/>
    </row>
    <row r="233" spans="1:4" x14ac:dyDescent="0.3">
      <c r="B233" s="155" t="s">
        <v>171</v>
      </c>
      <c r="C233" s="134">
        <f>SUM(C225:C232)</f>
        <v>0</v>
      </c>
    </row>
    <row r="234" spans="1:4" x14ac:dyDescent="0.3">
      <c r="B234" s="136"/>
      <c r="C234" s="137"/>
    </row>
    <row r="235" spans="1:4" x14ac:dyDescent="0.3">
      <c r="B235" s="138" t="s">
        <v>236</v>
      </c>
      <c r="C235" s="137"/>
    </row>
    <row r="236" spans="1:4" ht="43.2" customHeight="1" x14ac:dyDescent="0.3">
      <c r="B236" s="156" t="s">
        <v>237</v>
      </c>
      <c r="C236" s="156"/>
    </row>
    <row r="237" spans="1:4" x14ac:dyDescent="0.3">
      <c r="B237" s="156"/>
      <c r="C237" s="156"/>
    </row>
    <row r="238" spans="1:4" x14ac:dyDescent="0.3">
      <c r="A238" s="166"/>
      <c r="B238" s="166"/>
      <c r="C238" s="166"/>
      <c r="D238" s="166"/>
    </row>
    <row r="239" spans="1:4" x14ac:dyDescent="0.3">
      <c r="A239" s="56" t="s">
        <v>82</v>
      </c>
      <c r="B239" s="56"/>
      <c r="C239" s="56"/>
    </row>
    <row r="240" spans="1:4" ht="31.8" customHeight="1" x14ac:dyDescent="0.3">
      <c r="A240" s="161" t="s">
        <v>83</v>
      </c>
      <c r="B240" s="161"/>
      <c r="C240" s="161"/>
      <c r="D240" s="161"/>
    </row>
    <row r="241" spans="1:4" ht="15" thickBot="1" x14ac:dyDescent="0.35">
      <c r="A241" s="166"/>
      <c r="B241" s="166"/>
      <c r="C241" s="166"/>
      <c r="D241" s="166"/>
    </row>
    <row r="242" spans="1:4" x14ac:dyDescent="0.3">
      <c r="B242" s="115" t="s">
        <v>147</v>
      </c>
      <c r="C242" s="116"/>
    </row>
    <row r="243" spans="1:4" ht="15" thickBot="1" x14ac:dyDescent="0.35">
      <c r="B243" s="117" t="s">
        <v>238</v>
      </c>
      <c r="C243" s="118"/>
    </row>
    <row r="244" spans="1:4" ht="35.25" customHeight="1" thickBot="1" x14ac:dyDescent="0.35">
      <c r="B244" s="120" t="s">
        <v>110</v>
      </c>
      <c r="C244" s="121" t="s">
        <v>148</v>
      </c>
    </row>
    <row r="245" spans="1:4" x14ac:dyDescent="0.3">
      <c r="B245" s="160"/>
      <c r="C245" s="146"/>
    </row>
    <row r="246" spans="1:4" x14ac:dyDescent="0.3">
      <c r="B246" s="147"/>
      <c r="C246" s="152"/>
    </row>
    <row r="247" spans="1:4" x14ac:dyDescent="0.3">
      <c r="B247" s="151"/>
      <c r="C247" s="152"/>
    </row>
    <row r="248" spans="1:4" x14ac:dyDescent="0.3">
      <c r="B248" s="151"/>
      <c r="C248" s="152"/>
    </row>
    <row r="249" spans="1:4" x14ac:dyDescent="0.3">
      <c r="B249" s="151"/>
      <c r="C249" s="152"/>
    </row>
    <row r="250" spans="1:4" x14ac:dyDescent="0.3">
      <c r="B250" s="151"/>
      <c r="C250" s="152"/>
    </row>
    <row r="251" spans="1:4" x14ac:dyDescent="0.3">
      <c r="B251" s="151"/>
      <c r="C251" s="152"/>
    </row>
    <row r="252" spans="1:4" x14ac:dyDescent="0.3">
      <c r="B252" s="151"/>
      <c r="C252" s="152"/>
    </row>
    <row r="253" spans="1:4" ht="15" thickBot="1" x14ac:dyDescent="0.35">
      <c r="B253" s="153"/>
      <c r="C253" s="154"/>
    </row>
    <row r="254" spans="1:4" x14ac:dyDescent="0.3">
      <c r="B254" s="155" t="s">
        <v>171</v>
      </c>
      <c r="C254" s="134">
        <f>SUM(C246:C253)</f>
        <v>0</v>
      </c>
    </row>
    <row r="255" spans="1:4" x14ac:dyDescent="0.3">
      <c r="B255" s="136"/>
      <c r="C255" s="137"/>
    </row>
    <row r="256" spans="1:4" x14ac:dyDescent="0.3">
      <c r="B256" s="138" t="s">
        <v>239</v>
      </c>
      <c r="C256" s="137"/>
    </row>
    <row r="257" spans="1:7" ht="14.4" customHeight="1" x14ac:dyDescent="0.3">
      <c r="B257" s="156" t="s">
        <v>240</v>
      </c>
      <c r="C257" s="156"/>
    </row>
    <row r="258" spans="1:7" x14ac:dyDescent="0.3">
      <c r="A258" s="166"/>
      <c r="B258" s="166"/>
      <c r="C258" s="166"/>
      <c r="D258" s="166"/>
    </row>
    <row r="259" spans="1:7" x14ac:dyDescent="0.3">
      <c r="A259" s="28"/>
    </row>
    <row r="260" spans="1:7" ht="15.6" x14ac:dyDescent="0.3">
      <c r="A260" s="58" t="s">
        <v>95</v>
      </c>
      <c r="B260" s="58"/>
      <c r="C260" s="58"/>
      <c r="D260" s="60"/>
    </row>
    <row r="261" spans="1:7" ht="42.6" customHeight="1" x14ac:dyDescent="0.3">
      <c r="A261" s="161" t="s">
        <v>84</v>
      </c>
      <c r="B261" s="161"/>
      <c r="C261" s="161"/>
      <c r="D261" s="161"/>
    </row>
    <row r="262" spans="1:7" ht="15" thickBot="1" x14ac:dyDescent="0.35">
      <c r="A262" s="166"/>
      <c r="B262" s="166"/>
      <c r="C262" s="166"/>
      <c r="D262" s="166"/>
    </row>
    <row r="263" spans="1:7" x14ac:dyDescent="0.3">
      <c r="B263" s="115" t="s">
        <v>147</v>
      </c>
      <c r="C263" s="182"/>
      <c r="D263" s="115" t="s">
        <v>241</v>
      </c>
      <c r="E263" s="182"/>
      <c r="F263" s="182"/>
      <c r="G263" s="116"/>
    </row>
    <row r="264" spans="1:7" ht="15" thickBot="1" x14ac:dyDescent="0.35">
      <c r="B264" s="183" t="s">
        <v>242</v>
      </c>
      <c r="C264" s="184"/>
      <c r="D264" s="185"/>
      <c r="E264" s="186"/>
      <c r="F264" s="186"/>
      <c r="G264" s="187"/>
    </row>
    <row r="265" spans="1:7" ht="39.75" customHeight="1" thickBot="1" x14ac:dyDescent="0.35">
      <c r="B265" s="120" t="s">
        <v>110</v>
      </c>
      <c r="C265" s="121" t="s">
        <v>148</v>
      </c>
      <c r="D265" s="121" t="s">
        <v>243</v>
      </c>
      <c r="E265" s="121" t="s">
        <v>244</v>
      </c>
      <c r="F265" s="121" t="s">
        <v>245</v>
      </c>
      <c r="G265" s="121" t="s">
        <v>246</v>
      </c>
    </row>
    <row r="266" spans="1:7" x14ac:dyDescent="0.3">
      <c r="B266" s="160"/>
      <c r="C266" s="188"/>
      <c r="D266" s="189"/>
      <c r="E266" s="189"/>
      <c r="F266" s="189"/>
      <c r="G266" s="146"/>
    </row>
    <row r="267" spans="1:7" x14ac:dyDescent="0.3">
      <c r="B267" s="175" t="s">
        <v>247</v>
      </c>
      <c r="C267" s="131">
        <v>30110.23</v>
      </c>
      <c r="D267" s="190"/>
      <c r="E267" s="191"/>
      <c r="F267" s="191"/>
      <c r="G267" s="152"/>
    </row>
    <row r="268" spans="1:7" x14ac:dyDescent="0.3">
      <c r="B268" s="175" t="s">
        <v>248</v>
      </c>
      <c r="C268" s="131">
        <v>266451.73</v>
      </c>
      <c r="D268" s="190"/>
      <c r="E268" s="191"/>
      <c r="F268" s="191"/>
      <c r="G268" s="152"/>
    </row>
    <row r="269" spans="1:7" x14ac:dyDescent="0.3">
      <c r="B269" s="175" t="s">
        <v>249</v>
      </c>
      <c r="C269" s="131">
        <v>0</v>
      </c>
      <c r="D269" s="190"/>
      <c r="E269" s="191"/>
      <c r="F269" s="191"/>
      <c r="G269" s="152"/>
    </row>
    <row r="270" spans="1:7" x14ac:dyDescent="0.3">
      <c r="B270" s="175" t="s">
        <v>250</v>
      </c>
      <c r="C270" s="131">
        <v>0</v>
      </c>
      <c r="D270" s="190"/>
      <c r="E270" s="191"/>
      <c r="F270" s="191"/>
      <c r="G270" s="152"/>
    </row>
    <row r="271" spans="1:7" x14ac:dyDescent="0.3">
      <c r="B271" s="175" t="s">
        <v>251</v>
      </c>
      <c r="C271" s="131">
        <v>-777547.8</v>
      </c>
      <c r="D271" s="190"/>
      <c r="E271" s="191"/>
      <c r="F271" s="191"/>
      <c r="G271" s="152"/>
    </row>
    <row r="272" spans="1:7" x14ac:dyDescent="0.3">
      <c r="B272" s="175"/>
      <c r="C272" s="131"/>
      <c r="D272" s="190"/>
      <c r="E272" s="191"/>
      <c r="F272" s="191"/>
      <c r="G272" s="152"/>
    </row>
    <row r="273" spans="1:7" x14ac:dyDescent="0.3">
      <c r="B273" s="175" t="s">
        <v>252</v>
      </c>
      <c r="C273" s="131">
        <v>1791226.74</v>
      </c>
      <c r="D273" s="190"/>
      <c r="E273" s="191"/>
      <c r="F273" s="191"/>
      <c r="G273" s="152"/>
    </row>
    <row r="274" spans="1:7" x14ac:dyDescent="0.3">
      <c r="B274" s="175"/>
      <c r="C274" s="131"/>
      <c r="D274" s="190"/>
      <c r="E274" s="191"/>
      <c r="F274" s="191"/>
      <c r="G274" s="152"/>
    </row>
    <row r="275" spans="1:7" x14ac:dyDescent="0.3">
      <c r="B275" s="175" t="s">
        <v>253</v>
      </c>
      <c r="C275" s="131">
        <v>557.5</v>
      </c>
      <c r="D275" s="190"/>
      <c r="E275" s="191"/>
      <c r="F275" s="191"/>
      <c r="G275" s="152"/>
    </row>
    <row r="276" spans="1:7" x14ac:dyDescent="0.3">
      <c r="B276" s="175" t="s">
        <v>254</v>
      </c>
      <c r="C276" s="192">
        <v>-443756.51</v>
      </c>
      <c r="D276" s="190"/>
      <c r="E276" s="191"/>
      <c r="F276" s="191"/>
      <c r="G276" s="152"/>
    </row>
    <row r="277" spans="1:7" x14ac:dyDescent="0.3">
      <c r="B277" s="151"/>
      <c r="C277" s="193"/>
      <c r="D277" s="191"/>
      <c r="E277" s="191"/>
      <c r="F277" s="191"/>
      <c r="G277" s="152"/>
    </row>
    <row r="278" spans="1:7" ht="15" thickBot="1" x14ac:dyDescent="0.35">
      <c r="B278" s="180" t="s">
        <v>171</v>
      </c>
      <c r="C278" s="194">
        <f>SUM(C267:C277)</f>
        <v>867041.8899999999</v>
      </c>
      <c r="D278" s="194"/>
      <c r="E278" s="194"/>
      <c r="F278" s="194"/>
      <c r="G278" s="181"/>
    </row>
    <row r="279" spans="1:7" x14ac:dyDescent="0.3">
      <c r="B279" s="136"/>
      <c r="C279" s="137"/>
    </row>
    <row r="280" spans="1:7" x14ac:dyDescent="0.3">
      <c r="B280" s="138" t="s">
        <v>255</v>
      </c>
      <c r="C280" s="137"/>
    </row>
    <row r="281" spans="1:7" ht="15" customHeight="1" x14ac:dyDescent="0.3">
      <c r="B281" s="197" t="s">
        <v>256</v>
      </c>
      <c r="C281" s="197"/>
      <c r="D281" s="197"/>
      <c r="E281" s="197"/>
      <c r="F281" s="197"/>
      <c r="G281" s="197"/>
    </row>
    <row r="282" spans="1:7" x14ac:dyDescent="0.3">
      <c r="A282" s="166"/>
      <c r="B282" s="197"/>
      <c r="C282" s="197"/>
      <c r="D282" s="197"/>
      <c r="E282" s="197"/>
      <c r="F282" s="197"/>
      <c r="G282" s="197"/>
    </row>
    <row r="283" spans="1:7" x14ac:dyDescent="0.3">
      <c r="A283" s="28"/>
      <c r="D283" s="37"/>
    </row>
    <row r="284" spans="1:7" ht="46.8" customHeight="1" x14ac:dyDescent="0.3">
      <c r="A284" s="161" t="s">
        <v>85</v>
      </c>
      <c r="B284" s="161"/>
      <c r="C284" s="161"/>
      <c r="D284" s="161"/>
    </row>
    <row r="285" spans="1:7" ht="15" thickBot="1" x14ac:dyDescent="0.35">
      <c r="A285" s="166"/>
      <c r="B285" s="166"/>
      <c r="C285" s="166"/>
      <c r="D285" s="166"/>
    </row>
    <row r="286" spans="1:7" x14ac:dyDescent="0.3">
      <c r="B286" s="115" t="s">
        <v>147</v>
      </c>
      <c r="C286" s="116"/>
    </row>
    <row r="287" spans="1:7" ht="15" thickBot="1" x14ac:dyDescent="0.35">
      <c r="B287" s="117" t="s">
        <v>257</v>
      </c>
      <c r="C287" s="118"/>
    </row>
    <row r="288" spans="1:7" ht="32.25" customHeight="1" thickBot="1" x14ac:dyDescent="0.35">
      <c r="B288" s="120" t="s">
        <v>110</v>
      </c>
      <c r="C288" s="121" t="s">
        <v>148</v>
      </c>
    </row>
    <row r="289" spans="1:4" x14ac:dyDescent="0.3">
      <c r="B289" s="160"/>
      <c r="C289" s="146"/>
    </row>
    <row r="290" spans="1:4" x14ac:dyDescent="0.3">
      <c r="B290" s="147"/>
      <c r="C290" s="152"/>
    </row>
    <row r="291" spans="1:4" x14ac:dyDescent="0.3">
      <c r="B291" s="151"/>
      <c r="C291" s="152"/>
    </row>
    <row r="292" spans="1:4" x14ac:dyDescent="0.3">
      <c r="B292" s="151"/>
      <c r="C292" s="152"/>
    </row>
    <row r="293" spans="1:4" x14ac:dyDescent="0.3">
      <c r="B293" s="151"/>
      <c r="C293" s="152"/>
    </row>
    <row r="294" spans="1:4" x14ac:dyDescent="0.3">
      <c r="B294" s="151"/>
      <c r="C294" s="152"/>
    </row>
    <row r="295" spans="1:4" x14ac:dyDescent="0.3">
      <c r="B295" s="151"/>
      <c r="C295" s="152"/>
    </row>
    <row r="296" spans="1:4" x14ac:dyDescent="0.3">
      <c r="B296" s="151"/>
      <c r="C296" s="152"/>
    </row>
    <row r="297" spans="1:4" ht="15" thickBot="1" x14ac:dyDescent="0.35">
      <c r="B297" s="153"/>
      <c r="C297" s="154"/>
    </row>
    <row r="298" spans="1:4" x14ac:dyDescent="0.3">
      <c r="B298" s="155" t="s">
        <v>171</v>
      </c>
      <c r="C298" s="134">
        <f>SUM(C290:C297)</f>
        <v>0</v>
      </c>
    </row>
    <row r="299" spans="1:4" x14ac:dyDescent="0.3">
      <c r="B299" s="136"/>
      <c r="C299" s="137"/>
    </row>
    <row r="300" spans="1:4" x14ac:dyDescent="0.3">
      <c r="B300" s="138" t="s">
        <v>258</v>
      </c>
      <c r="C300" s="137"/>
    </row>
    <row r="301" spans="1:4" x14ac:dyDescent="0.3">
      <c r="B301" s="166"/>
      <c r="C301" s="166"/>
    </row>
    <row r="302" spans="1:4" x14ac:dyDescent="0.3">
      <c r="A302" s="166"/>
      <c r="B302" s="166"/>
      <c r="C302" s="166"/>
      <c r="D302" s="166"/>
    </row>
    <row r="303" spans="1:4" ht="14.4" customHeight="1" x14ac:dyDescent="0.3">
      <c r="A303" s="28"/>
    </row>
    <row r="304" spans="1:4" ht="14.4" customHeight="1" x14ac:dyDescent="0.3">
      <c r="A304" s="161" t="s">
        <v>86</v>
      </c>
      <c r="B304" s="161"/>
      <c r="C304" s="161"/>
      <c r="D304" s="161"/>
    </row>
    <row r="305" spans="1:4" ht="15" customHeight="1" thickBot="1" x14ac:dyDescent="0.35">
      <c r="A305" s="161"/>
      <c r="B305" s="161"/>
      <c r="C305" s="161"/>
      <c r="D305" s="161"/>
    </row>
    <row r="306" spans="1:4" x14ac:dyDescent="0.3">
      <c r="B306" s="115" t="s">
        <v>147</v>
      </c>
      <c r="C306" s="116"/>
    </row>
    <row r="307" spans="1:4" ht="15" thickBot="1" x14ac:dyDescent="0.35">
      <c r="B307" s="117" t="s">
        <v>259</v>
      </c>
      <c r="C307" s="118"/>
    </row>
    <row r="308" spans="1:4" x14ac:dyDescent="0.3">
      <c r="B308" s="120" t="s">
        <v>110</v>
      </c>
      <c r="C308" s="121" t="s">
        <v>148</v>
      </c>
    </row>
    <row r="309" spans="1:4" x14ac:dyDescent="0.3">
      <c r="B309" s="167"/>
      <c r="C309" s="148"/>
    </row>
    <row r="310" spans="1:4" x14ac:dyDescent="0.3">
      <c r="B310" s="147" t="s">
        <v>260</v>
      </c>
      <c r="C310" s="198"/>
    </row>
    <row r="311" spans="1:4" x14ac:dyDescent="0.3">
      <c r="B311" s="149" t="s">
        <v>261</v>
      </c>
      <c r="C311" s="199">
        <v>-13439537.08</v>
      </c>
    </row>
    <row r="312" spans="1:4" x14ac:dyDescent="0.3">
      <c r="B312" s="147" t="s">
        <v>262</v>
      </c>
      <c r="C312" s="198"/>
    </row>
    <row r="313" spans="1:4" x14ac:dyDescent="0.3">
      <c r="B313" s="149" t="s">
        <v>263</v>
      </c>
      <c r="C313" s="199">
        <v>248129.32</v>
      </c>
    </row>
    <row r="314" spans="1:4" x14ac:dyDescent="0.3">
      <c r="B314" s="147" t="s">
        <v>264</v>
      </c>
      <c r="C314" s="152">
        <v>0</v>
      </c>
    </row>
    <row r="315" spans="1:4" x14ac:dyDescent="0.3">
      <c r="B315" s="147" t="s">
        <v>265</v>
      </c>
      <c r="C315" s="148"/>
    </row>
    <row r="316" spans="1:4" x14ac:dyDescent="0.3">
      <c r="B316" s="149" t="s">
        <v>266</v>
      </c>
      <c r="C316" s="152">
        <v>19226779.140000001</v>
      </c>
    </row>
    <row r="317" spans="1:4" x14ac:dyDescent="0.3">
      <c r="B317" s="147" t="s">
        <v>267</v>
      </c>
      <c r="C317" s="148"/>
    </row>
    <row r="318" spans="1:4" x14ac:dyDescent="0.3">
      <c r="B318" s="149" t="s">
        <v>268</v>
      </c>
      <c r="C318" s="152">
        <v>2814993.62</v>
      </c>
    </row>
    <row r="319" spans="1:4" x14ac:dyDescent="0.3">
      <c r="B319" s="151"/>
      <c r="C319" s="152"/>
    </row>
    <row r="320" spans="1:4" ht="15" thickBot="1" x14ac:dyDescent="0.35">
      <c r="B320" s="153"/>
      <c r="C320" s="154"/>
    </row>
    <row r="321" spans="1:6" ht="15" thickBot="1" x14ac:dyDescent="0.35">
      <c r="B321" s="168" t="s">
        <v>171</v>
      </c>
      <c r="C321" s="169">
        <f>SUM(C311:C320)</f>
        <v>8850365</v>
      </c>
    </row>
    <row r="322" spans="1:6" x14ac:dyDescent="0.3">
      <c r="B322" s="136"/>
      <c r="C322" s="137"/>
    </row>
    <row r="323" spans="1:6" x14ac:dyDescent="0.3">
      <c r="B323" s="138" t="s">
        <v>269</v>
      </c>
      <c r="C323" s="137"/>
    </row>
    <row r="324" spans="1:6" ht="14.4" customHeight="1" x14ac:dyDescent="0.3">
      <c r="B324" s="197" t="s">
        <v>270</v>
      </c>
      <c r="C324" s="197"/>
      <c r="D324" s="197"/>
    </row>
    <row r="325" spans="1:6" x14ac:dyDescent="0.3">
      <c r="B325" s="197"/>
      <c r="C325" s="197"/>
      <c r="D325" s="197"/>
    </row>
    <row r="326" spans="1:6" x14ac:dyDescent="0.3">
      <c r="B326" s="197"/>
      <c r="C326" s="197"/>
      <c r="D326" s="197"/>
    </row>
    <row r="327" spans="1:6" ht="15" customHeight="1" x14ac:dyDescent="0.3">
      <c r="A327" s="28"/>
    </row>
    <row r="328" spans="1:6" x14ac:dyDescent="0.3">
      <c r="A328" s="99" t="s">
        <v>96</v>
      </c>
      <c r="B328" s="99"/>
      <c r="C328" s="99"/>
      <c r="D328" s="99"/>
    </row>
    <row r="329" spans="1:6" ht="15" customHeight="1" x14ac:dyDescent="0.3">
      <c r="A329" s="99"/>
      <c r="B329" s="99"/>
      <c r="C329" s="99"/>
      <c r="D329" s="99"/>
    </row>
    <row r="330" spans="1:6" x14ac:dyDescent="0.3">
      <c r="A330" s="56" t="s">
        <v>87</v>
      </c>
      <c r="B330" s="56"/>
      <c r="C330" s="56"/>
    </row>
    <row r="331" spans="1:6" ht="72" customHeight="1" thickBot="1" x14ac:dyDescent="0.35">
      <c r="A331" s="161" t="s">
        <v>135</v>
      </c>
      <c r="B331" s="161"/>
      <c r="C331" s="161"/>
      <c r="D331" s="161"/>
    </row>
    <row r="332" spans="1:6" x14ac:dyDescent="0.3">
      <c r="B332" s="115" t="s">
        <v>147</v>
      </c>
      <c r="C332" s="182"/>
      <c r="D332" s="116"/>
    </row>
    <row r="333" spans="1:6" ht="15" thickBot="1" x14ac:dyDescent="0.35">
      <c r="B333" s="117" t="s">
        <v>271</v>
      </c>
      <c r="C333" s="200"/>
      <c r="D333" s="118"/>
    </row>
    <row r="334" spans="1:6" ht="24.6" thickBot="1" x14ac:dyDescent="0.35">
      <c r="B334" s="120" t="s">
        <v>110</v>
      </c>
      <c r="C334" s="121" t="s">
        <v>272</v>
      </c>
      <c r="D334" s="121" t="s">
        <v>273</v>
      </c>
    </row>
    <row r="335" spans="1:6" x14ac:dyDescent="0.3">
      <c r="B335" s="160"/>
      <c r="C335" s="201"/>
      <c r="D335" s="146"/>
    </row>
    <row r="336" spans="1:6" x14ac:dyDescent="0.3">
      <c r="B336" s="202" t="s">
        <v>87</v>
      </c>
      <c r="C336" s="203"/>
      <c r="D336" s="204"/>
      <c r="E336" s="205"/>
      <c r="F336" s="205"/>
    </row>
    <row r="337" spans="2:6" x14ac:dyDescent="0.3">
      <c r="B337" s="206" t="s">
        <v>274</v>
      </c>
      <c r="C337" s="207">
        <v>1537181.82</v>
      </c>
      <c r="D337" s="207">
        <v>3128716.07</v>
      </c>
      <c r="E337" s="208"/>
    </row>
    <row r="338" spans="2:6" x14ac:dyDescent="0.3">
      <c r="B338" s="206" t="s">
        <v>275</v>
      </c>
      <c r="C338" s="207">
        <v>0</v>
      </c>
      <c r="D338" s="207">
        <v>0</v>
      </c>
      <c r="E338" s="208"/>
    </row>
    <row r="339" spans="2:6" x14ac:dyDescent="0.3">
      <c r="B339" s="206" t="s">
        <v>276</v>
      </c>
      <c r="C339" s="207">
        <v>0</v>
      </c>
      <c r="D339" s="207">
        <v>0</v>
      </c>
      <c r="E339" s="208"/>
    </row>
    <row r="340" spans="2:6" x14ac:dyDescent="0.3">
      <c r="B340" s="206" t="s">
        <v>277</v>
      </c>
      <c r="C340" s="207">
        <v>7766132.3399999999</v>
      </c>
      <c r="D340" s="207">
        <v>5944366.79</v>
      </c>
      <c r="E340" s="208"/>
    </row>
    <row r="341" spans="2:6" x14ac:dyDescent="0.3">
      <c r="B341" s="206" t="s">
        <v>278</v>
      </c>
      <c r="C341" s="207">
        <v>44450.03</v>
      </c>
      <c r="D341" s="207">
        <v>73285.679999999993</v>
      </c>
      <c r="E341" s="208"/>
    </row>
    <row r="342" spans="2:6" x14ac:dyDescent="0.3">
      <c r="B342" s="206" t="s">
        <v>279</v>
      </c>
      <c r="C342" s="207">
        <v>1212707.6299999999</v>
      </c>
      <c r="D342" s="207">
        <v>237523.5</v>
      </c>
      <c r="E342" s="208"/>
    </row>
    <row r="343" spans="2:6" x14ac:dyDescent="0.3">
      <c r="B343" s="206" t="s">
        <v>280</v>
      </c>
      <c r="C343" s="207">
        <v>0</v>
      </c>
      <c r="D343" s="207">
        <v>0</v>
      </c>
      <c r="E343" s="208"/>
    </row>
    <row r="344" spans="2:6" ht="39.75" customHeight="1" x14ac:dyDescent="0.3">
      <c r="B344" s="202" t="s">
        <v>88</v>
      </c>
      <c r="C344" s="204"/>
      <c r="D344" s="204"/>
      <c r="E344" s="205"/>
      <c r="F344" s="205"/>
    </row>
    <row r="345" spans="2:6" ht="37.5" customHeight="1" x14ac:dyDescent="0.3">
      <c r="B345" s="209" t="s">
        <v>281</v>
      </c>
      <c r="C345" s="207">
        <v>37238223.82</v>
      </c>
      <c r="D345" s="207">
        <v>35001060.969999999</v>
      </c>
    </row>
    <row r="346" spans="2:6" x14ac:dyDescent="0.3">
      <c r="B346" s="210"/>
      <c r="C346" s="211"/>
      <c r="D346" s="211"/>
    </row>
    <row r="347" spans="2:6" x14ac:dyDescent="0.3">
      <c r="B347" s="151"/>
      <c r="C347" s="152"/>
      <c r="D347" s="152"/>
    </row>
    <row r="348" spans="2:6" ht="15" thickBot="1" x14ac:dyDescent="0.35">
      <c r="B348" s="153"/>
      <c r="C348" s="154"/>
      <c r="D348" s="154"/>
    </row>
    <row r="349" spans="2:6" ht="15" thickBot="1" x14ac:dyDescent="0.35">
      <c r="B349" s="168" t="s">
        <v>171</v>
      </c>
      <c r="C349" s="169">
        <f>SUM(C336:C348)</f>
        <v>47798695.640000001</v>
      </c>
      <c r="D349" s="169">
        <f>SUM(D336:D348)</f>
        <v>44384953.009999998</v>
      </c>
    </row>
    <row r="350" spans="2:6" x14ac:dyDescent="0.3">
      <c r="B350" s="136"/>
      <c r="C350" s="136"/>
      <c r="D350" s="137"/>
    </row>
    <row r="351" spans="2:6" x14ac:dyDescent="0.3">
      <c r="B351" s="138" t="s">
        <v>282</v>
      </c>
      <c r="C351" s="138"/>
      <c r="D351" s="137"/>
    </row>
    <row r="352" spans="2:6" ht="14.4" customHeight="1" x14ac:dyDescent="0.3">
      <c r="B352" s="196" t="s">
        <v>283</v>
      </c>
      <c r="C352" s="196"/>
      <c r="D352" s="196"/>
    </row>
    <row r="353" spans="1:6" x14ac:dyDescent="0.3">
      <c r="A353" s="166"/>
      <c r="B353" s="166"/>
      <c r="C353" s="166"/>
      <c r="D353" s="166"/>
    </row>
    <row r="354" spans="1:6" x14ac:dyDescent="0.3">
      <c r="A354" s="166"/>
      <c r="B354" s="166"/>
      <c r="C354" s="166"/>
      <c r="D354" s="166"/>
    </row>
    <row r="355" spans="1:6" x14ac:dyDescent="0.3">
      <c r="A355" s="56"/>
      <c r="B355" s="56"/>
      <c r="C355" s="56"/>
    </row>
    <row r="356" spans="1:6" ht="65.400000000000006" customHeight="1" x14ac:dyDescent="0.3">
      <c r="A356" s="161" t="s">
        <v>136</v>
      </c>
      <c r="B356" s="161"/>
      <c r="C356" s="161"/>
      <c r="D356" s="161"/>
    </row>
    <row r="357" spans="1:6" ht="15" thickBot="1" x14ac:dyDescent="0.35">
      <c r="A357" s="166"/>
      <c r="B357" s="166"/>
      <c r="C357" s="166"/>
      <c r="D357" s="166"/>
    </row>
    <row r="358" spans="1:6" x14ac:dyDescent="0.3">
      <c r="B358" s="115" t="s">
        <v>147</v>
      </c>
      <c r="C358" s="182"/>
      <c r="D358" s="116"/>
    </row>
    <row r="359" spans="1:6" ht="15" thickBot="1" x14ac:dyDescent="0.35">
      <c r="B359" s="117" t="s">
        <v>271</v>
      </c>
      <c r="C359" s="200"/>
      <c r="D359" s="118"/>
    </row>
    <row r="360" spans="1:6" ht="15" thickBot="1" x14ac:dyDescent="0.35">
      <c r="B360" s="120" t="s">
        <v>110</v>
      </c>
      <c r="C360" s="121" t="s">
        <v>148</v>
      </c>
      <c r="D360" s="121" t="s">
        <v>284</v>
      </c>
    </row>
    <row r="361" spans="1:6" x14ac:dyDescent="0.3">
      <c r="B361" s="160"/>
      <c r="C361" s="201"/>
      <c r="D361" s="146"/>
    </row>
    <row r="362" spans="1:6" x14ac:dyDescent="0.3">
      <c r="B362" s="202" t="s">
        <v>87</v>
      </c>
      <c r="C362" s="203"/>
      <c r="D362" s="204"/>
      <c r="E362" s="205"/>
      <c r="F362" s="205"/>
    </row>
    <row r="363" spans="1:6" x14ac:dyDescent="0.3">
      <c r="B363" s="206" t="s">
        <v>274</v>
      </c>
      <c r="C363" s="207">
        <v>14053940.5</v>
      </c>
      <c r="D363" s="207">
        <v>13757381.050000001</v>
      </c>
      <c r="E363" s="208"/>
    </row>
    <row r="364" spans="1:6" x14ac:dyDescent="0.3">
      <c r="B364" s="206" t="s">
        <v>275</v>
      </c>
      <c r="C364" s="207">
        <v>0</v>
      </c>
      <c r="D364" s="207">
        <v>0</v>
      </c>
      <c r="E364" s="208"/>
    </row>
    <row r="365" spans="1:6" x14ac:dyDescent="0.3">
      <c r="B365" s="206" t="s">
        <v>276</v>
      </c>
      <c r="C365" s="207">
        <v>0</v>
      </c>
      <c r="D365" s="207">
        <v>0</v>
      </c>
      <c r="E365" s="208"/>
    </row>
    <row r="366" spans="1:6" x14ac:dyDescent="0.3">
      <c r="B366" s="206" t="s">
        <v>277</v>
      </c>
      <c r="C366" s="207">
        <v>17999429.789999999</v>
      </c>
      <c r="D366" s="207">
        <v>15046746.939999999</v>
      </c>
      <c r="E366" s="208"/>
    </row>
    <row r="367" spans="1:6" x14ac:dyDescent="0.3">
      <c r="B367" s="206" t="s">
        <v>278</v>
      </c>
      <c r="C367" s="207">
        <v>80128.009999999995</v>
      </c>
      <c r="D367" s="207">
        <v>96893.61</v>
      </c>
      <c r="E367" s="208"/>
    </row>
    <row r="368" spans="1:6" x14ac:dyDescent="0.3">
      <c r="B368" s="206" t="s">
        <v>279</v>
      </c>
      <c r="C368" s="207">
        <v>1549818.97</v>
      </c>
      <c r="D368" s="207">
        <v>352491.76</v>
      </c>
      <c r="E368" s="208"/>
    </row>
    <row r="369" spans="1:6" x14ac:dyDescent="0.3">
      <c r="B369" s="206" t="s">
        <v>280</v>
      </c>
      <c r="C369" s="207">
        <v>0</v>
      </c>
      <c r="D369" s="207">
        <v>0</v>
      </c>
      <c r="E369" s="208"/>
    </row>
    <row r="370" spans="1:6" ht="39.75" customHeight="1" x14ac:dyDescent="0.3">
      <c r="B370" s="202" t="s">
        <v>88</v>
      </c>
      <c r="C370" s="204"/>
      <c r="D370" s="204"/>
      <c r="E370" s="205"/>
      <c r="F370" s="205"/>
    </row>
    <row r="371" spans="1:6" ht="37.5" customHeight="1" x14ac:dyDescent="0.3">
      <c r="B371" s="209" t="s">
        <v>281</v>
      </c>
      <c r="C371" s="207">
        <v>75536018.409999996</v>
      </c>
      <c r="D371" s="207">
        <v>67674741.939999998</v>
      </c>
    </row>
    <row r="372" spans="1:6" x14ac:dyDescent="0.3">
      <c r="B372" s="210"/>
      <c r="C372" s="211"/>
      <c r="D372" s="211"/>
    </row>
    <row r="373" spans="1:6" x14ac:dyDescent="0.3">
      <c r="B373" s="151"/>
      <c r="C373" s="152"/>
      <c r="D373" s="152"/>
    </row>
    <row r="374" spans="1:6" ht="15" thickBot="1" x14ac:dyDescent="0.35">
      <c r="B374" s="153"/>
      <c r="C374" s="154"/>
      <c r="D374" s="154"/>
    </row>
    <row r="375" spans="1:6" ht="15" thickBot="1" x14ac:dyDescent="0.35">
      <c r="B375" s="168" t="s">
        <v>171</v>
      </c>
      <c r="C375" s="169">
        <f>SUM(C362:C374)</f>
        <v>109219335.68000001</v>
      </c>
      <c r="D375" s="169">
        <f>SUM(D362:D374)</f>
        <v>96928255.299999997</v>
      </c>
    </row>
    <row r="376" spans="1:6" x14ac:dyDescent="0.3">
      <c r="B376" s="136"/>
      <c r="C376" s="136"/>
      <c r="D376" s="137"/>
    </row>
    <row r="377" spans="1:6" x14ac:dyDescent="0.3">
      <c r="B377" s="138" t="s">
        <v>282</v>
      </c>
      <c r="C377" s="138"/>
      <c r="D377" s="137"/>
    </row>
    <row r="378" spans="1:6" ht="52.8" x14ac:dyDescent="0.3">
      <c r="B378" s="156" t="s">
        <v>285</v>
      </c>
      <c r="C378" s="166"/>
      <c r="D378" s="166"/>
    </row>
    <row r="379" spans="1:6" x14ac:dyDescent="0.3">
      <c r="B379" s="166"/>
      <c r="C379" s="166"/>
      <c r="D379" s="166"/>
    </row>
    <row r="380" spans="1:6" x14ac:dyDescent="0.3">
      <c r="A380" s="166"/>
      <c r="B380" s="166"/>
      <c r="C380" s="166"/>
      <c r="D380" s="166"/>
    </row>
    <row r="381" spans="1:6" ht="14.4" customHeight="1" x14ac:dyDescent="0.3">
      <c r="A381" s="30"/>
    </row>
    <row r="382" spans="1:6" ht="63.6" customHeight="1" x14ac:dyDescent="0.3">
      <c r="A382" s="101" t="s">
        <v>88</v>
      </c>
      <c r="B382" s="101"/>
      <c r="C382" s="101"/>
      <c r="D382" s="101"/>
    </row>
    <row r="383" spans="1:6" ht="14.4" customHeight="1" x14ac:dyDescent="0.3">
      <c r="A383" s="161" t="s">
        <v>137</v>
      </c>
      <c r="B383" s="161"/>
      <c r="C383" s="161"/>
      <c r="D383" s="161"/>
    </row>
    <row r="384" spans="1:6" ht="63" customHeight="1" thickBot="1" x14ac:dyDescent="0.35">
      <c r="A384" s="161"/>
      <c r="B384" s="161"/>
      <c r="C384" s="161"/>
      <c r="D384" s="161"/>
    </row>
    <row r="385" spans="2:7" x14ac:dyDescent="0.3">
      <c r="B385" s="115" t="s">
        <v>147</v>
      </c>
      <c r="C385" s="182"/>
      <c r="D385" s="116"/>
    </row>
    <row r="386" spans="2:7" ht="15" thickBot="1" x14ac:dyDescent="0.35">
      <c r="B386" s="117" t="s">
        <v>286</v>
      </c>
      <c r="C386" s="200"/>
      <c r="D386" s="118"/>
    </row>
    <row r="387" spans="2:7" x14ac:dyDescent="0.3">
      <c r="B387" s="120" t="s">
        <v>110</v>
      </c>
      <c r="C387" s="121" t="s">
        <v>287</v>
      </c>
      <c r="D387" s="121" t="s">
        <v>288</v>
      </c>
    </row>
    <row r="388" spans="2:7" x14ac:dyDescent="0.3">
      <c r="B388" s="167"/>
      <c r="C388" s="212"/>
      <c r="D388" s="148"/>
    </row>
    <row r="389" spans="2:7" ht="60" x14ac:dyDescent="0.3">
      <c r="B389" s="202" t="s">
        <v>88</v>
      </c>
      <c r="C389" s="203"/>
      <c r="D389" s="204"/>
    </row>
    <row r="390" spans="2:7" ht="34.200000000000003" x14ac:dyDescent="0.3">
      <c r="B390" s="213" t="s">
        <v>281</v>
      </c>
      <c r="C390" s="207">
        <f>24920205.97+12318017.85</f>
        <v>37238223.82</v>
      </c>
      <c r="D390" s="207">
        <f>24827404+10173656.97</f>
        <v>35001060.969999999</v>
      </c>
      <c r="F390" s="214"/>
      <c r="G390" s="214"/>
    </row>
    <row r="391" spans="2:7" x14ac:dyDescent="0.3">
      <c r="B391" s="147"/>
      <c r="C391" s="198"/>
      <c r="D391" s="198"/>
    </row>
    <row r="392" spans="2:7" x14ac:dyDescent="0.3">
      <c r="B392" s="151"/>
      <c r="C392" s="199"/>
      <c r="D392" s="199"/>
    </row>
    <row r="393" spans="2:7" x14ac:dyDescent="0.3">
      <c r="B393" s="167"/>
      <c r="C393" s="148"/>
      <c r="D393" s="148"/>
    </row>
    <row r="394" spans="2:7" x14ac:dyDescent="0.3">
      <c r="B394" s="215"/>
      <c r="C394" s="152"/>
      <c r="D394" s="152"/>
    </row>
    <row r="395" spans="2:7" x14ac:dyDescent="0.3">
      <c r="B395" s="151"/>
      <c r="C395" s="152"/>
      <c r="D395" s="152"/>
    </row>
    <row r="396" spans="2:7" ht="15" thickBot="1" x14ac:dyDescent="0.35">
      <c r="B396" s="153"/>
      <c r="C396" s="154"/>
      <c r="D396" s="154"/>
    </row>
    <row r="397" spans="2:7" ht="15" thickBot="1" x14ac:dyDescent="0.35">
      <c r="B397" s="168" t="s">
        <v>171</v>
      </c>
      <c r="C397" s="169">
        <f>SUM(C390:C396)</f>
        <v>37238223.82</v>
      </c>
      <c r="D397" s="169">
        <f>SUM(D390:D396)</f>
        <v>35001060.969999999</v>
      </c>
    </row>
    <row r="398" spans="2:7" x14ac:dyDescent="0.3">
      <c r="B398" s="136"/>
      <c r="C398" s="136"/>
      <c r="D398" s="137"/>
    </row>
    <row r="399" spans="2:7" x14ac:dyDescent="0.3">
      <c r="B399" s="138" t="s">
        <v>289</v>
      </c>
      <c r="C399" s="138"/>
      <c r="D399" s="137"/>
    </row>
    <row r="400" spans="2:7" ht="48" customHeight="1" x14ac:dyDescent="0.3">
      <c r="B400" s="156" t="s">
        <v>290</v>
      </c>
      <c r="C400" s="156"/>
      <c r="D400" s="156"/>
    </row>
    <row r="401" spans="1:4" x14ac:dyDescent="0.3">
      <c r="B401" s="156"/>
      <c r="C401" s="156"/>
      <c r="D401" s="156"/>
    </row>
    <row r="402" spans="1:4" x14ac:dyDescent="0.3">
      <c r="A402" s="59"/>
      <c r="B402" s="59"/>
      <c r="C402" s="59"/>
      <c r="D402" s="59"/>
    </row>
    <row r="403" spans="1:4" ht="73.8" customHeight="1" thickBot="1" x14ac:dyDescent="0.35">
      <c r="A403" s="161" t="s">
        <v>138</v>
      </c>
      <c r="B403" s="161"/>
      <c r="C403" s="161"/>
      <c r="D403" s="161"/>
    </row>
    <row r="404" spans="1:4" x14ac:dyDescent="0.3">
      <c r="B404" s="115" t="s">
        <v>147</v>
      </c>
      <c r="C404" s="182"/>
      <c r="D404" s="116"/>
    </row>
    <row r="405" spans="1:4" ht="15" thickBot="1" x14ac:dyDescent="0.35">
      <c r="B405" s="117" t="s">
        <v>286</v>
      </c>
      <c r="C405" s="200"/>
      <c r="D405" s="118"/>
    </row>
    <row r="406" spans="1:4" x14ac:dyDescent="0.3">
      <c r="B406" s="120" t="s">
        <v>110</v>
      </c>
      <c r="C406" s="121" t="s">
        <v>287</v>
      </c>
      <c r="D406" s="121" t="s">
        <v>288</v>
      </c>
    </row>
    <row r="407" spans="1:4" x14ac:dyDescent="0.3">
      <c r="B407" s="167"/>
      <c r="C407" s="212"/>
      <c r="D407" s="148"/>
    </row>
    <row r="408" spans="1:4" ht="60" x14ac:dyDescent="0.3">
      <c r="B408" s="202" t="s">
        <v>88</v>
      </c>
      <c r="C408" s="203"/>
      <c r="D408" s="204"/>
    </row>
    <row r="409" spans="1:4" ht="34.200000000000003" x14ac:dyDescent="0.3">
      <c r="B409" s="213" t="s">
        <v>281</v>
      </c>
      <c r="C409" s="207">
        <v>75536018.409999996</v>
      </c>
      <c r="D409" s="207">
        <v>67674741</v>
      </c>
    </row>
    <row r="410" spans="1:4" x14ac:dyDescent="0.3">
      <c r="B410" s="147"/>
      <c r="C410" s="198"/>
      <c r="D410" s="198"/>
    </row>
    <row r="411" spans="1:4" x14ac:dyDescent="0.3">
      <c r="B411" s="151"/>
      <c r="C411" s="199"/>
      <c r="D411" s="199"/>
    </row>
    <row r="412" spans="1:4" x14ac:dyDescent="0.3">
      <c r="B412" s="167"/>
      <c r="C412" s="148"/>
      <c r="D412" s="148"/>
    </row>
    <row r="413" spans="1:4" x14ac:dyDescent="0.3">
      <c r="B413" s="215"/>
      <c r="C413" s="152"/>
      <c r="D413" s="152"/>
    </row>
    <row r="414" spans="1:4" x14ac:dyDescent="0.3">
      <c r="B414" s="151"/>
      <c r="C414" s="152"/>
      <c r="D414" s="152"/>
    </row>
    <row r="415" spans="1:4" ht="15" thickBot="1" x14ac:dyDescent="0.35">
      <c r="B415" s="153"/>
      <c r="C415" s="154"/>
      <c r="D415" s="154"/>
    </row>
    <row r="416" spans="1:4" ht="15" thickBot="1" x14ac:dyDescent="0.35">
      <c r="B416" s="168" t="s">
        <v>171</v>
      </c>
      <c r="C416" s="169">
        <f>SUM(C409:C415)</f>
        <v>75536018.409999996</v>
      </c>
      <c r="D416" s="169">
        <f>SUM(D409:D415)</f>
        <v>67674741</v>
      </c>
    </row>
    <row r="417" spans="1:4" x14ac:dyDescent="0.3">
      <c r="B417" s="136"/>
      <c r="C417" s="136"/>
      <c r="D417" s="137"/>
    </row>
    <row r="418" spans="1:4" x14ac:dyDescent="0.3">
      <c r="B418" s="138" t="s">
        <v>289</v>
      </c>
      <c r="C418" s="138"/>
      <c r="D418" s="137"/>
    </row>
    <row r="419" spans="1:4" ht="14.4" customHeight="1" x14ac:dyDescent="0.3">
      <c r="B419" s="197" t="s">
        <v>290</v>
      </c>
      <c r="C419" s="197"/>
      <c r="D419" s="197"/>
    </row>
    <row r="420" spans="1:4" x14ac:dyDescent="0.3">
      <c r="A420" s="166"/>
      <c r="B420" s="197"/>
      <c r="C420" s="197"/>
      <c r="D420" s="197"/>
    </row>
    <row r="421" spans="1:4" x14ac:dyDescent="0.3">
      <c r="A421" s="166"/>
      <c r="B421" s="166"/>
      <c r="C421" s="166"/>
      <c r="D421" s="166"/>
    </row>
    <row r="422" spans="1:4" ht="14.4" customHeight="1" x14ac:dyDescent="0.3">
      <c r="A422" s="28"/>
    </row>
    <row r="423" spans="1:4" ht="14.4" customHeight="1" x14ac:dyDescent="0.3">
      <c r="A423" s="56" t="s">
        <v>89</v>
      </c>
      <c r="B423" s="56"/>
      <c r="C423" s="56"/>
    </row>
    <row r="424" spans="1:4" ht="15" customHeight="1" x14ac:dyDescent="0.3">
      <c r="A424" s="101" t="s">
        <v>139</v>
      </c>
      <c r="B424" s="101"/>
      <c r="C424" s="101"/>
      <c r="D424" s="101"/>
    </row>
    <row r="425" spans="1:4" ht="15" customHeight="1" thickBot="1" x14ac:dyDescent="0.35">
      <c r="A425" s="101"/>
      <c r="B425" s="101"/>
      <c r="C425" s="101"/>
      <c r="D425" s="101"/>
    </row>
    <row r="426" spans="1:4" x14ac:dyDescent="0.3">
      <c r="B426" s="115" t="s">
        <v>147</v>
      </c>
      <c r="C426" s="116"/>
    </row>
    <row r="427" spans="1:4" ht="15" thickBot="1" x14ac:dyDescent="0.35">
      <c r="B427" s="117" t="s">
        <v>291</v>
      </c>
      <c r="C427" s="118"/>
    </row>
    <row r="428" spans="1:4" x14ac:dyDescent="0.3">
      <c r="B428" s="120" t="s">
        <v>110</v>
      </c>
      <c r="C428" s="121" t="s">
        <v>287</v>
      </c>
    </row>
    <row r="429" spans="1:4" x14ac:dyDescent="0.3">
      <c r="B429" s="167"/>
      <c r="C429" s="148"/>
    </row>
    <row r="430" spans="1:4" x14ac:dyDescent="0.3">
      <c r="B430" s="202"/>
      <c r="C430" s="204"/>
    </row>
    <row r="431" spans="1:4" x14ac:dyDescent="0.3">
      <c r="B431" s="209"/>
      <c r="C431" s="207"/>
    </row>
    <row r="432" spans="1:4" x14ac:dyDescent="0.3">
      <c r="B432" s="147"/>
      <c r="C432" s="198"/>
    </row>
    <row r="433" spans="1:4" x14ac:dyDescent="0.3">
      <c r="B433" s="151"/>
      <c r="C433" s="199"/>
    </row>
    <row r="434" spans="1:4" x14ac:dyDescent="0.3">
      <c r="B434" s="167"/>
      <c r="C434" s="148"/>
    </row>
    <row r="435" spans="1:4" x14ac:dyDescent="0.3">
      <c r="B435" s="215"/>
      <c r="C435" s="152"/>
    </row>
    <row r="436" spans="1:4" x14ac:dyDescent="0.3">
      <c r="B436" s="151"/>
      <c r="C436" s="152"/>
    </row>
    <row r="437" spans="1:4" ht="15" thickBot="1" x14ac:dyDescent="0.35">
      <c r="B437" s="153"/>
      <c r="C437" s="154"/>
    </row>
    <row r="438" spans="1:4" ht="15" thickBot="1" x14ac:dyDescent="0.35">
      <c r="B438" s="168" t="s">
        <v>171</v>
      </c>
      <c r="C438" s="169">
        <f>SUM(C431:C437)</f>
        <v>0</v>
      </c>
    </row>
    <row r="439" spans="1:4" x14ac:dyDescent="0.3">
      <c r="B439" s="136"/>
      <c r="C439" s="137"/>
    </row>
    <row r="440" spans="1:4" x14ac:dyDescent="0.3">
      <c r="B440" s="138" t="s">
        <v>292</v>
      </c>
      <c r="C440" s="137"/>
    </row>
    <row r="441" spans="1:4" ht="26.4" x14ac:dyDescent="0.3">
      <c r="B441" s="156" t="s">
        <v>293</v>
      </c>
      <c r="C441" s="56"/>
    </row>
    <row r="442" spans="1:4" ht="15" customHeight="1" x14ac:dyDescent="0.3">
      <c r="A442" s="56"/>
      <c r="B442" s="56"/>
      <c r="C442" s="56"/>
      <c r="D442" s="56"/>
    </row>
    <row r="443" spans="1:4" ht="15" customHeight="1" x14ac:dyDescent="0.3">
      <c r="A443" s="56"/>
      <c r="B443" s="56"/>
      <c r="C443" s="56"/>
      <c r="D443" s="56"/>
    </row>
    <row r="444" spans="1:4" ht="64.8" customHeight="1" x14ac:dyDescent="0.3">
      <c r="A444" s="161" t="s">
        <v>140</v>
      </c>
      <c r="B444" s="161"/>
      <c r="C444" s="161"/>
      <c r="D444" s="161"/>
    </row>
    <row r="445" spans="1:4" ht="15" thickBot="1" x14ac:dyDescent="0.35">
      <c r="A445" s="166"/>
      <c r="B445" s="166"/>
      <c r="C445" s="166"/>
      <c r="D445" s="166"/>
    </row>
    <row r="446" spans="1:4" x14ac:dyDescent="0.3">
      <c r="B446" s="115" t="s">
        <v>147</v>
      </c>
      <c r="C446" s="116"/>
    </row>
    <row r="447" spans="1:4" ht="15" thickBot="1" x14ac:dyDescent="0.35">
      <c r="B447" s="117" t="s">
        <v>291</v>
      </c>
      <c r="C447" s="118"/>
    </row>
    <row r="448" spans="1:4" x14ac:dyDescent="0.3">
      <c r="B448" s="120" t="s">
        <v>110</v>
      </c>
      <c r="C448" s="121" t="s">
        <v>287</v>
      </c>
    </row>
    <row r="449" spans="1:4" x14ac:dyDescent="0.3">
      <c r="B449" s="167"/>
      <c r="C449" s="148"/>
    </row>
    <row r="450" spans="1:4" x14ac:dyDescent="0.3">
      <c r="B450" s="202"/>
      <c r="C450" s="204"/>
    </row>
    <row r="451" spans="1:4" x14ac:dyDescent="0.3">
      <c r="B451" s="209"/>
      <c r="C451" s="207"/>
    </row>
    <row r="452" spans="1:4" x14ac:dyDescent="0.3">
      <c r="B452" s="147"/>
      <c r="C452" s="198"/>
    </row>
    <row r="453" spans="1:4" x14ac:dyDescent="0.3">
      <c r="B453" s="151"/>
      <c r="C453" s="199"/>
    </row>
    <row r="454" spans="1:4" x14ac:dyDescent="0.3">
      <c r="B454" s="167"/>
      <c r="C454" s="148"/>
    </row>
    <row r="455" spans="1:4" x14ac:dyDescent="0.3">
      <c r="B455" s="215"/>
      <c r="C455" s="152"/>
    </row>
    <row r="456" spans="1:4" x14ac:dyDescent="0.3">
      <c r="B456" s="151"/>
      <c r="C456" s="152"/>
    </row>
    <row r="457" spans="1:4" ht="15" thickBot="1" x14ac:dyDescent="0.35">
      <c r="B457" s="153"/>
      <c r="C457" s="154"/>
    </row>
    <row r="458" spans="1:4" ht="15" thickBot="1" x14ac:dyDescent="0.35">
      <c r="B458" s="168" t="s">
        <v>171</v>
      </c>
      <c r="C458" s="169">
        <f>SUM(C451:C457)</f>
        <v>0</v>
      </c>
    </row>
    <row r="459" spans="1:4" x14ac:dyDescent="0.3">
      <c r="B459" s="136"/>
      <c r="C459" s="137"/>
    </row>
    <row r="460" spans="1:4" x14ac:dyDescent="0.3">
      <c r="B460" s="138" t="s">
        <v>292</v>
      </c>
      <c r="C460" s="137"/>
    </row>
    <row r="461" spans="1:4" ht="26.4" x14ac:dyDescent="0.3">
      <c r="B461" s="156" t="s">
        <v>293</v>
      </c>
      <c r="C461" s="56"/>
    </row>
    <row r="462" spans="1:4" x14ac:dyDescent="0.3">
      <c r="A462" s="166"/>
      <c r="B462" s="166"/>
      <c r="C462" s="166"/>
      <c r="D462" s="166"/>
    </row>
    <row r="463" spans="1:4" x14ac:dyDescent="0.3">
      <c r="A463" s="28"/>
    </row>
    <row r="464" spans="1:4" ht="14.4" customHeight="1" x14ac:dyDescent="0.3">
      <c r="A464" s="99" t="s">
        <v>100</v>
      </c>
      <c r="B464" s="99"/>
      <c r="C464" s="99"/>
      <c r="D464" s="99"/>
    </row>
    <row r="465" spans="1:6" ht="14.4" customHeight="1" x14ac:dyDescent="0.3">
      <c r="A465" s="161" t="s">
        <v>141</v>
      </c>
      <c r="B465" s="161"/>
      <c r="C465" s="161"/>
      <c r="D465" s="161"/>
    </row>
    <row r="466" spans="1:6" ht="50.4" customHeight="1" thickBot="1" x14ac:dyDescent="0.35">
      <c r="A466" s="161"/>
      <c r="B466" s="161"/>
      <c r="C466" s="161"/>
      <c r="D466" s="161"/>
    </row>
    <row r="467" spans="1:6" x14ac:dyDescent="0.3">
      <c r="B467" s="115" t="s">
        <v>147</v>
      </c>
      <c r="C467" s="182"/>
      <c r="D467" s="182"/>
      <c r="E467" s="182"/>
      <c r="F467" s="116"/>
    </row>
    <row r="468" spans="1:6" ht="15" thickBot="1" x14ac:dyDescent="0.35">
      <c r="B468" s="183" t="s">
        <v>294</v>
      </c>
      <c r="C468" s="184"/>
      <c r="D468" s="184"/>
      <c r="E468" s="184"/>
      <c r="F468" s="216"/>
    </row>
    <row r="469" spans="1:6" ht="37.5" customHeight="1" x14ac:dyDescent="0.3">
      <c r="B469" s="217" t="s">
        <v>110</v>
      </c>
      <c r="C469" s="218" t="s">
        <v>295</v>
      </c>
      <c r="D469" s="219" t="s">
        <v>296</v>
      </c>
      <c r="E469" s="218" t="s">
        <v>297</v>
      </c>
      <c r="F469" s="219" t="s">
        <v>296</v>
      </c>
    </row>
    <row r="470" spans="1:6" ht="9" customHeight="1" x14ac:dyDescent="0.3">
      <c r="B470" s="167"/>
      <c r="C470" s="125"/>
      <c r="D470" s="220"/>
      <c r="E470" s="125"/>
      <c r="F470" s="220"/>
    </row>
    <row r="471" spans="1:6" x14ac:dyDescent="0.3">
      <c r="B471" s="202" t="s">
        <v>298</v>
      </c>
      <c r="C471" s="221"/>
      <c r="D471" s="204"/>
      <c r="E471" s="221"/>
      <c r="F471" s="204"/>
    </row>
    <row r="472" spans="1:6" x14ac:dyDescent="0.3">
      <c r="B472" s="202" t="s">
        <v>299</v>
      </c>
      <c r="C472" s="222"/>
      <c r="D472" s="204"/>
      <c r="E472" s="222"/>
      <c r="F472" s="204"/>
    </row>
    <row r="473" spans="1:6" ht="15" customHeight="1" x14ac:dyDescent="0.3">
      <c r="B473" s="223" t="s">
        <v>300</v>
      </c>
      <c r="C473" s="224">
        <v>18414593.34</v>
      </c>
      <c r="D473" s="225">
        <f>+C473/C506</f>
        <v>0.4739264203618444</v>
      </c>
      <c r="E473" s="224">
        <v>16968034.52</v>
      </c>
      <c r="F473" s="225">
        <f>+E473/E506</f>
        <v>0.44110608005306789</v>
      </c>
    </row>
    <row r="474" spans="1:6" ht="15" customHeight="1" x14ac:dyDescent="0.3">
      <c r="B474" s="223" t="s">
        <v>26</v>
      </c>
      <c r="C474" s="224">
        <v>4855044.2300000004</v>
      </c>
      <c r="D474" s="225">
        <f>+C474/C506</f>
        <v>0.12495164515114551</v>
      </c>
      <c r="E474" s="224">
        <v>5229360.26</v>
      </c>
      <c r="F474" s="225">
        <f>+E474/E506</f>
        <v>0.13594400711260998</v>
      </c>
    </row>
    <row r="475" spans="1:6" ht="15" customHeight="1" x14ac:dyDescent="0.3">
      <c r="B475" s="223" t="s">
        <v>301</v>
      </c>
      <c r="C475" s="224">
        <v>10222590.390000001</v>
      </c>
      <c r="D475" s="225">
        <f>+C475/C506</f>
        <v>0.26309327504041918</v>
      </c>
      <c r="E475" s="224">
        <v>12212980.85</v>
      </c>
      <c r="F475" s="225">
        <f>+E475/E506</f>
        <v>0.31749228834705867</v>
      </c>
    </row>
    <row r="476" spans="1:6" ht="24" x14ac:dyDescent="0.3">
      <c r="B476" s="202" t="s">
        <v>302</v>
      </c>
      <c r="C476" s="222"/>
      <c r="D476" s="225"/>
      <c r="E476" s="222"/>
      <c r="F476" s="225"/>
    </row>
    <row r="477" spans="1:6" ht="15" customHeight="1" x14ac:dyDescent="0.3">
      <c r="B477" s="223" t="s">
        <v>303</v>
      </c>
      <c r="C477" s="224">
        <v>0</v>
      </c>
      <c r="D477" s="225">
        <f>+C477/C506</f>
        <v>0</v>
      </c>
      <c r="E477" s="224">
        <v>0</v>
      </c>
      <c r="F477" s="225">
        <f>+E477/E506</f>
        <v>0</v>
      </c>
    </row>
    <row r="478" spans="1:6" ht="15" customHeight="1" x14ac:dyDescent="0.3">
      <c r="B478" s="223" t="s">
        <v>304</v>
      </c>
      <c r="C478" s="224">
        <v>0</v>
      </c>
      <c r="D478" s="225">
        <f>+C478/C506</f>
        <v>0</v>
      </c>
      <c r="E478" s="224">
        <v>0</v>
      </c>
      <c r="F478" s="225">
        <f>+E478/E506</f>
        <v>0</v>
      </c>
    </row>
    <row r="479" spans="1:6" ht="15" customHeight="1" x14ac:dyDescent="0.3">
      <c r="B479" s="223" t="s">
        <v>305</v>
      </c>
      <c r="C479" s="224">
        <v>190098.16</v>
      </c>
      <c r="D479" s="225">
        <f>+C479/C506</f>
        <v>4.8924534374850965E-3</v>
      </c>
      <c r="E479" s="224">
        <v>258527.16</v>
      </c>
      <c r="F479" s="225">
        <f>+E479/E506</f>
        <v>6.7207490649808209E-3</v>
      </c>
    </row>
    <row r="480" spans="1:6" x14ac:dyDescent="0.3">
      <c r="B480" s="223" t="s">
        <v>306</v>
      </c>
      <c r="C480" s="224">
        <v>1315739.58</v>
      </c>
      <c r="D480" s="225">
        <f>+C480/C506</f>
        <v>3.3862477317014521E-2</v>
      </c>
      <c r="E480" s="224">
        <v>785732.94</v>
      </c>
      <c r="F480" s="225">
        <f>+E480/E506</f>
        <v>2.0426147573158776E-2</v>
      </c>
    </row>
    <row r="481" spans="2:6" ht="15" customHeight="1" x14ac:dyDescent="0.3">
      <c r="B481" s="223" t="s">
        <v>307</v>
      </c>
      <c r="C481" s="224">
        <v>3587982.46</v>
      </c>
      <c r="D481" s="225">
        <f>+C481/C506</f>
        <v>9.2341962279188977E-2</v>
      </c>
      <c r="E481" s="224">
        <v>2956907.31</v>
      </c>
      <c r="F481" s="225">
        <f>+E481/E506</f>
        <v>7.6868643274917242E-2</v>
      </c>
    </row>
    <row r="482" spans="2:6" ht="15" customHeight="1" x14ac:dyDescent="0.3">
      <c r="B482" s="223" t="s">
        <v>308</v>
      </c>
      <c r="C482" s="224">
        <v>0</v>
      </c>
      <c r="D482" s="225">
        <f>+C482/C506</f>
        <v>0</v>
      </c>
      <c r="E482" s="224">
        <v>0</v>
      </c>
      <c r="F482" s="225">
        <f>+E482/E506</f>
        <v>0</v>
      </c>
    </row>
    <row r="483" spans="2:6" ht="15" customHeight="1" x14ac:dyDescent="0.3">
      <c r="B483" s="223" t="s">
        <v>309</v>
      </c>
      <c r="C483" s="224">
        <v>0</v>
      </c>
      <c r="D483" s="225">
        <f>+C483/C506</f>
        <v>0</v>
      </c>
      <c r="E483" s="224">
        <v>0</v>
      </c>
      <c r="F483" s="225">
        <f>+E483/E506</f>
        <v>0</v>
      </c>
    </row>
    <row r="484" spans="2:6" hidden="1" x14ac:dyDescent="0.3">
      <c r="B484" s="223" t="s">
        <v>310</v>
      </c>
      <c r="C484" s="224">
        <v>0</v>
      </c>
      <c r="D484" s="225">
        <f>+C484/C506</f>
        <v>0</v>
      </c>
      <c r="E484" s="224">
        <v>0</v>
      </c>
      <c r="F484" s="225">
        <f>+E484/E506</f>
        <v>0</v>
      </c>
    </row>
    <row r="485" spans="2:6" ht="15" hidden="1" customHeight="1" x14ac:dyDescent="0.3">
      <c r="B485" s="223" t="s">
        <v>311</v>
      </c>
      <c r="C485" s="224">
        <v>0</v>
      </c>
      <c r="D485" s="225">
        <f>+C485/C506</f>
        <v>0</v>
      </c>
      <c r="E485" s="224">
        <v>0</v>
      </c>
      <c r="F485" s="225">
        <f>+E485/E506</f>
        <v>0</v>
      </c>
    </row>
    <row r="486" spans="2:6" x14ac:dyDescent="0.3">
      <c r="B486" s="202" t="s">
        <v>312</v>
      </c>
      <c r="C486" s="222">
        <v>0</v>
      </c>
      <c r="D486" s="225">
        <f>+C486/C506</f>
        <v>0</v>
      </c>
      <c r="E486" s="222">
        <v>0</v>
      </c>
      <c r="F486" s="225">
        <f>+E486/E506</f>
        <v>0</v>
      </c>
    </row>
    <row r="487" spans="2:6" x14ac:dyDescent="0.3">
      <c r="B487" s="223" t="s">
        <v>313</v>
      </c>
      <c r="C487" s="224">
        <v>0</v>
      </c>
      <c r="D487" s="225">
        <f>+C487/C506</f>
        <v>0</v>
      </c>
      <c r="E487" s="224">
        <v>0</v>
      </c>
      <c r="F487" s="225">
        <f>+E487/E506</f>
        <v>0</v>
      </c>
    </row>
    <row r="488" spans="2:6" x14ac:dyDescent="0.3">
      <c r="B488" s="223" t="s">
        <v>314</v>
      </c>
      <c r="C488" s="224">
        <v>0</v>
      </c>
      <c r="D488" s="225">
        <f>+C488/C506</f>
        <v>0</v>
      </c>
      <c r="E488" s="224">
        <v>0</v>
      </c>
      <c r="F488" s="225">
        <f>+E488/E506</f>
        <v>0</v>
      </c>
    </row>
    <row r="489" spans="2:6" x14ac:dyDescent="0.3">
      <c r="B489" s="223" t="s">
        <v>315</v>
      </c>
      <c r="C489" s="224">
        <v>0</v>
      </c>
      <c r="D489" s="225">
        <f>+C489/C506</f>
        <v>0</v>
      </c>
      <c r="E489" s="224">
        <v>0</v>
      </c>
      <c r="F489" s="225">
        <f>+E489/E506</f>
        <v>0</v>
      </c>
    </row>
    <row r="490" spans="2:6" ht="24" x14ac:dyDescent="0.3">
      <c r="B490" s="202" t="s">
        <v>316</v>
      </c>
      <c r="C490" s="222"/>
      <c r="D490" s="225"/>
      <c r="E490" s="222"/>
      <c r="F490" s="225"/>
    </row>
    <row r="491" spans="2:6" ht="15" customHeight="1" x14ac:dyDescent="0.3">
      <c r="B491" s="223" t="s">
        <v>317</v>
      </c>
      <c r="C491" s="224">
        <v>269336.45</v>
      </c>
      <c r="D491" s="225">
        <f>+C491/C506</f>
        <v>6.9317664129023276E-3</v>
      </c>
      <c r="E491" s="224">
        <v>55472.69</v>
      </c>
      <c r="F491" s="225">
        <f>+E491/E506</f>
        <v>1.4420845742067136E-3</v>
      </c>
    </row>
    <row r="492" spans="2:6" ht="15" customHeight="1" x14ac:dyDescent="0.3">
      <c r="B492" s="223" t="s">
        <v>318</v>
      </c>
      <c r="C492" s="224">
        <v>0</v>
      </c>
      <c r="D492" s="225">
        <f>+C492/C506</f>
        <v>0</v>
      </c>
      <c r="E492" s="224">
        <v>0</v>
      </c>
      <c r="F492" s="225">
        <f>+E492/E506</f>
        <v>0</v>
      </c>
    </row>
    <row r="493" spans="2:6" ht="15" customHeight="1" x14ac:dyDescent="0.3">
      <c r="B493" s="223" t="s">
        <v>319</v>
      </c>
      <c r="C493" s="224">
        <v>0</v>
      </c>
      <c r="D493" s="225">
        <f>+C493/C506</f>
        <v>0</v>
      </c>
      <c r="E493" s="224">
        <v>0</v>
      </c>
      <c r="F493" s="225">
        <f>+E493/E506</f>
        <v>0</v>
      </c>
    </row>
    <row r="494" spans="2:6" ht="15" hidden="1" customHeight="1" x14ac:dyDescent="0.3">
      <c r="B494" s="223" t="s">
        <v>320</v>
      </c>
      <c r="C494" s="224">
        <v>0</v>
      </c>
      <c r="D494" s="225">
        <f>+C494/C506</f>
        <v>0</v>
      </c>
      <c r="E494" s="224">
        <v>0</v>
      </c>
      <c r="F494" s="225">
        <f>+E494/E506</f>
        <v>0</v>
      </c>
    </row>
    <row r="495" spans="2:6" ht="15" hidden="1" customHeight="1" x14ac:dyDescent="0.3">
      <c r="B495" s="223" t="s">
        <v>321</v>
      </c>
      <c r="C495" s="224">
        <v>0</v>
      </c>
      <c r="D495" s="225">
        <f>+C495/C506</f>
        <v>0</v>
      </c>
      <c r="E495" s="224">
        <v>0</v>
      </c>
      <c r="F495" s="225">
        <f>+E495/E506</f>
        <v>0</v>
      </c>
    </row>
    <row r="496" spans="2:6" x14ac:dyDescent="0.3">
      <c r="B496" s="202" t="s">
        <v>322</v>
      </c>
      <c r="C496" s="222">
        <v>0</v>
      </c>
      <c r="D496" s="225">
        <f>+C496/C506</f>
        <v>0</v>
      </c>
      <c r="E496" s="222">
        <v>0</v>
      </c>
      <c r="F496" s="225">
        <f>+E496/E506</f>
        <v>0</v>
      </c>
    </row>
    <row r="497" spans="1:6" ht="15" customHeight="1" x14ac:dyDescent="0.3">
      <c r="B497" s="223" t="s">
        <v>57</v>
      </c>
      <c r="C497" s="224">
        <v>0</v>
      </c>
      <c r="D497" s="225">
        <f>+C497/C506</f>
        <v>0</v>
      </c>
      <c r="E497" s="224">
        <v>0</v>
      </c>
      <c r="F497" s="225">
        <f>+E497/E506</f>
        <v>0</v>
      </c>
    </row>
    <row r="498" spans="1:6" x14ac:dyDescent="0.3">
      <c r="B498" s="223" t="s">
        <v>5</v>
      </c>
      <c r="C498" s="224">
        <v>0</v>
      </c>
      <c r="D498" s="225">
        <f>+C498/C506</f>
        <v>0</v>
      </c>
      <c r="E498" s="224">
        <v>0</v>
      </c>
      <c r="F498" s="225">
        <f>+E498/E506</f>
        <v>0</v>
      </c>
    </row>
    <row r="499" spans="1:6" ht="15" customHeight="1" x14ac:dyDescent="0.3">
      <c r="B499" s="223" t="s">
        <v>58</v>
      </c>
      <c r="C499" s="224">
        <v>0</v>
      </c>
      <c r="D499" s="225">
        <f>+C499/C506</f>
        <v>0</v>
      </c>
      <c r="E499" s="224">
        <v>0</v>
      </c>
      <c r="F499" s="225">
        <f>+E499/E506</f>
        <v>0</v>
      </c>
    </row>
    <row r="500" spans="1:6" ht="24.75" customHeight="1" x14ac:dyDescent="0.3">
      <c r="B500" s="223" t="s">
        <v>59</v>
      </c>
      <c r="C500" s="224">
        <v>0</v>
      </c>
      <c r="D500" s="225">
        <f>+C500/C506</f>
        <v>0</v>
      </c>
      <c r="E500" s="224">
        <v>0</v>
      </c>
      <c r="F500" s="225">
        <f>+E500/E506</f>
        <v>0</v>
      </c>
    </row>
    <row r="501" spans="1:6" ht="15" hidden="1" customHeight="1" x14ac:dyDescent="0.3">
      <c r="B501" s="223" t="s">
        <v>60</v>
      </c>
      <c r="C501" s="224">
        <v>0</v>
      </c>
      <c r="D501" s="225">
        <f>+C501/C506</f>
        <v>0</v>
      </c>
      <c r="E501" s="224">
        <v>0</v>
      </c>
      <c r="F501" s="225">
        <f>+E501/E506</f>
        <v>0</v>
      </c>
    </row>
    <row r="502" spans="1:6" x14ac:dyDescent="0.3">
      <c r="B502" s="223" t="s">
        <v>6</v>
      </c>
      <c r="C502" s="224">
        <v>0</v>
      </c>
      <c r="D502" s="225">
        <f>+C502/C506</f>
        <v>0</v>
      </c>
      <c r="E502" s="224">
        <v>0</v>
      </c>
      <c r="F502" s="225">
        <f>+E502/E506</f>
        <v>0</v>
      </c>
    </row>
    <row r="503" spans="1:6" x14ac:dyDescent="0.3">
      <c r="B503" s="202" t="s">
        <v>323</v>
      </c>
      <c r="C503" s="222">
        <v>0</v>
      </c>
      <c r="D503" s="225">
        <f>+C503/C506</f>
        <v>0</v>
      </c>
      <c r="E503" s="222">
        <v>0</v>
      </c>
      <c r="F503" s="225">
        <f>+E503/E506</f>
        <v>0</v>
      </c>
    </row>
    <row r="504" spans="1:6" ht="15" customHeight="1" x14ac:dyDescent="0.3">
      <c r="B504" s="223" t="s">
        <v>324</v>
      </c>
      <c r="C504" s="224">
        <v>0</v>
      </c>
      <c r="D504" s="225">
        <f>+C504/C506</f>
        <v>0</v>
      </c>
      <c r="E504" s="224">
        <v>0</v>
      </c>
      <c r="F504" s="225">
        <f>+E504/E506</f>
        <v>0</v>
      </c>
    </row>
    <row r="505" spans="1:6" ht="8.25" customHeight="1" x14ac:dyDescent="0.3">
      <c r="B505" s="206"/>
      <c r="C505" s="224"/>
      <c r="D505" s="226"/>
      <c r="E505" s="224"/>
      <c r="F505" s="226"/>
    </row>
    <row r="506" spans="1:6" ht="15" thickBot="1" x14ac:dyDescent="0.35">
      <c r="B506" s="227" t="s">
        <v>325</v>
      </c>
      <c r="C506" s="228">
        <f>SUM(C472:C505)</f>
        <v>38855384.609999999</v>
      </c>
      <c r="D506" s="229">
        <f>+C506/C506</f>
        <v>1</v>
      </c>
      <c r="E506" s="228">
        <f>SUM(E472:E505)</f>
        <v>38467015.729999997</v>
      </c>
      <c r="F506" s="229">
        <f>+E506/E506</f>
        <v>1</v>
      </c>
    </row>
    <row r="508" spans="1:6" x14ac:dyDescent="0.3">
      <c r="B508" s="138" t="s">
        <v>326</v>
      </c>
      <c r="C508" s="137"/>
      <c r="E508" s="137"/>
    </row>
    <row r="509" spans="1:6" ht="15" customHeight="1" x14ac:dyDescent="0.3">
      <c r="B509" s="230" t="s">
        <v>327</v>
      </c>
      <c r="C509" s="230"/>
      <c r="D509" s="230"/>
      <c r="E509" s="230"/>
      <c r="F509" s="230"/>
    </row>
    <row r="510" spans="1:6" x14ac:dyDescent="0.3">
      <c r="A510" s="166"/>
      <c r="B510" s="166"/>
      <c r="C510" s="166"/>
      <c r="D510" s="166"/>
    </row>
    <row r="511" spans="1:6" ht="15" customHeight="1" x14ac:dyDescent="0.3">
      <c r="A511" s="161" t="s">
        <v>142</v>
      </c>
      <c r="B511" s="161"/>
      <c r="C511" s="161"/>
      <c r="D511" s="161"/>
      <c r="E511" s="161"/>
      <c r="F511" s="161"/>
    </row>
    <row r="512" spans="1:6" ht="38.4" customHeight="1" thickBot="1" x14ac:dyDescent="0.35">
      <c r="A512" s="161"/>
      <c r="B512" s="161"/>
      <c r="C512" s="161"/>
      <c r="D512" s="161"/>
      <c r="E512" s="161"/>
      <c r="F512" s="161"/>
    </row>
    <row r="513" spans="2:6" x14ac:dyDescent="0.3">
      <c r="B513" s="115" t="s">
        <v>147</v>
      </c>
      <c r="C513" s="182"/>
      <c r="D513" s="182"/>
      <c r="E513" s="182"/>
      <c r="F513" s="116"/>
    </row>
    <row r="514" spans="2:6" ht="15" thickBot="1" x14ac:dyDescent="0.35">
      <c r="B514" s="183" t="s">
        <v>294</v>
      </c>
      <c r="C514" s="184"/>
      <c r="D514" s="184"/>
      <c r="E514" s="184"/>
      <c r="F514" s="216"/>
    </row>
    <row r="515" spans="2:6" ht="27.75" customHeight="1" x14ac:dyDescent="0.3">
      <c r="B515" s="217" t="s">
        <v>110</v>
      </c>
      <c r="C515" s="218" t="s">
        <v>148</v>
      </c>
      <c r="D515" s="219" t="s">
        <v>296</v>
      </c>
      <c r="E515" s="218" t="s">
        <v>284</v>
      </c>
      <c r="F515" s="219" t="s">
        <v>296</v>
      </c>
    </row>
    <row r="516" spans="2:6" ht="9" customHeight="1" x14ac:dyDescent="0.3">
      <c r="B516" s="167"/>
      <c r="C516" s="125"/>
      <c r="D516" s="220"/>
      <c r="E516" s="125"/>
      <c r="F516" s="220"/>
    </row>
    <row r="517" spans="2:6" x14ac:dyDescent="0.3">
      <c r="B517" s="202" t="s">
        <v>298</v>
      </c>
      <c r="C517" s="221"/>
      <c r="D517" s="204"/>
      <c r="E517" s="221"/>
      <c r="F517" s="204"/>
    </row>
    <row r="518" spans="2:6" x14ac:dyDescent="0.3">
      <c r="B518" s="202" t="s">
        <v>299</v>
      </c>
      <c r="C518" s="222"/>
      <c r="D518" s="204"/>
      <c r="E518" s="222"/>
      <c r="F518" s="204"/>
    </row>
    <row r="519" spans="2:6" ht="15" customHeight="1" x14ac:dyDescent="0.3">
      <c r="B519" s="223" t="s">
        <v>300</v>
      </c>
      <c r="C519" s="224">
        <v>40189817.340000004</v>
      </c>
      <c r="D519" s="225">
        <f>+C519/C552</f>
        <v>0.43818032655247346</v>
      </c>
      <c r="E519" s="224">
        <v>31852752.18</v>
      </c>
      <c r="F519" s="225">
        <f>+E519/E552</f>
        <v>0.44066047430103056</v>
      </c>
    </row>
    <row r="520" spans="2:6" ht="15" customHeight="1" x14ac:dyDescent="0.3">
      <c r="B520" s="223" t="s">
        <v>26</v>
      </c>
      <c r="C520" s="224">
        <v>12473199.76</v>
      </c>
      <c r="D520" s="225">
        <f>+C520/C552</f>
        <v>0.13599242558764596</v>
      </c>
      <c r="E520" s="224">
        <v>9172029.7599999998</v>
      </c>
      <c r="F520" s="225">
        <f>+E520/E552</f>
        <v>0.12688859541884545</v>
      </c>
    </row>
    <row r="521" spans="2:6" ht="15" customHeight="1" x14ac:dyDescent="0.3">
      <c r="B521" s="223" t="s">
        <v>301</v>
      </c>
      <c r="C521" s="224">
        <v>22422072.32</v>
      </c>
      <c r="D521" s="225">
        <f>+C521/C552</f>
        <v>0.24446269282697805</v>
      </c>
      <c r="E521" s="224">
        <v>21745937.579999998</v>
      </c>
      <c r="F521" s="225">
        <f>+E521/E552</f>
        <v>0.30083978658962474</v>
      </c>
    </row>
    <row r="522" spans="2:6" ht="24" x14ac:dyDescent="0.3">
      <c r="B522" s="202" t="s">
        <v>302</v>
      </c>
      <c r="C522" s="222"/>
      <c r="D522" s="225"/>
      <c r="E522" s="222"/>
      <c r="F522" s="225"/>
    </row>
    <row r="523" spans="2:6" ht="15" customHeight="1" x14ac:dyDescent="0.3">
      <c r="B523" s="223" t="s">
        <v>303</v>
      </c>
      <c r="C523" s="224">
        <v>0</v>
      </c>
      <c r="D523" s="225">
        <f>+C523/C552</f>
        <v>0</v>
      </c>
      <c r="E523" s="224">
        <v>0</v>
      </c>
      <c r="F523" s="225">
        <f>+E523/E552</f>
        <v>0</v>
      </c>
    </row>
    <row r="524" spans="2:6" ht="15" customHeight="1" x14ac:dyDescent="0.3">
      <c r="B524" s="223" t="s">
        <v>304</v>
      </c>
      <c r="C524" s="224">
        <v>0</v>
      </c>
      <c r="D524" s="225">
        <f>+C524/C552</f>
        <v>0</v>
      </c>
      <c r="E524" s="224">
        <v>0</v>
      </c>
      <c r="F524" s="225">
        <f>+E524/E552</f>
        <v>0</v>
      </c>
    </row>
    <row r="525" spans="2:6" ht="15" customHeight="1" x14ac:dyDescent="0.3">
      <c r="B525" s="223" t="s">
        <v>305</v>
      </c>
      <c r="C525" s="224">
        <v>3102340.63</v>
      </c>
      <c r="D525" s="225">
        <f>+C525/C552</f>
        <v>3.3824105713897878E-2</v>
      </c>
      <c r="E525" s="224">
        <v>2396985.4500000002</v>
      </c>
      <c r="F525" s="225">
        <f>+E525/E552</f>
        <v>3.3160611658319482E-2</v>
      </c>
    </row>
    <row r="526" spans="2:6" x14ac:dyDescent="0.3">
      <c r="B526" s="223" t="s">
        <v>306</v>
      </c>
      <c r="C526" s="224">
        <v>4138914.2</v>
      </c>
      <c r="D526" s="225">
        <f>+C526/C552</f>
        <v>4.5125628722966209E-2</v>
      </c>
      <c r="E526" s="224">
        <v>1027355.6</v>
      </c>
      <c r="F526" s="225">
        <f>+E526/E552</f>
        <v>1.4212743797255758E-2</v>
      </c>
    </row>
    <row r="527" spans="2:6" ht="15" customHeight="1" x14ac:dyDescent="0.3">
      <c r="B527" s="223" t="s">
        <v>307</v>
      </c>
      <c r="C527" s="224">
        <v>8640563.6199999992</v>
      </c>
      <c r="D527" s="225">
        <f>+C527/C552</f>
        <v>9.420607604605305E-2</v>
      </c>
      <c r="E527" s="224">
        <v>5974885.6500000004</v>
      </c>
      <c r="F527" s="225">
        <f>+E527/E552</f>
        <v>8.2658350196708849E-2</v>
      </c>
    </row>
    <row r="528" spans="2:6" ht="15" customHeight="1" x14ac:dyDescent="0.3">
      <c r="B528" s="223" t="s">
        <v>308</v>
      </c>
      <c r="C528" s="224">
        <v>0</v>
      </c>
      <c r="D528" s="225">
        <f>+C528/C552</f>
        <v>0</v>
      </c>
      <c r="E528" s="224">
        <v>0</v>
      </c>
      <c r="F528" s="225">
        <f>+E528/E552</f>
        <v>0</v>
      </c>
    </row>
    <row r="529" spans="2:6" ht="15" customHeight="1" x14ac:dyDescent="0.3">
      <c r="B529" s="223" t="s">
        <v>309</v>
      </c>
      <c r="C529" s="224">
        <v>0</v>
      </c>
      <c r="D529" s="225">
        <f>+C529/C552</f>
        <v>0</v>
      </c>
      <c r="E529" s="224">
        <v>0</v>
      </c>
      <c r="F529" s="225">
        <f>+E529/E552</f>
        <v>0</v>
      </c>
    </row>
    <row r="530" spans="2:6" hidden="1" x14ac:dyDescent="0.3">
      <c r="B530" s="223" t="s">
        <v>310</v>
      </c>
      <c r="C530" s="224">
        <v>0</v>
      </c>
      <c r="D530" s="225">
        <f>+C530/C552</f>
        <v>0</v>
      </c>
      <c r="E530" s="224">
        <v>0</v>
      </c>
      <c r="F530" s="225">
        <f>+E530/E552</f>
        <v>0</v>
      </c>
    </row>
    <row r="531" spans="2:6" ht="15" hidden="1" customHeight="1" x14ac:dyDescent="0.3">
      <c r="B531" s="223" t="s">
        <v>311</v>
      </c>
      <c r="C531" s="224">
        <v>0</v>
      </c>
      <c r="D531" s="225">
        <f>+C531/C552</f>
        <v>0</v>
      </c>
      <c r="E531" s="224">
        <v>0</v>
      </c>
      <c r="F531" s="225">
        <f>+E531/E552</f>
        <v>0</v>
      </c>
    </row>
    <row r="532" spans="2:6" x14ac:dyDescent="0.3">
      <c r="B532" s="202" t="s">
        <v>312</v>
      </c>
      <c r="C532" s="222">
        <v>0</v>
      </c>
      <c r="D532" s="225">
        <f>+C532/C552</f>
        <v>0</v>
      </c>
      <c r="E532" s="222">
        <v>0</v>
      </c>
      <c r="F532" s="225">
        <f>+E532/E552</f>
        <v>0</v>
      </c>
    </row>
    <row r="533" spans="2:6" x14ac:dyDescent="0.3">
      <c r="B533" s="223" t="s">
        <v>313</v>
      </c>
      <c r="C533" s="224">
        <v>0</v>
      </c>
      <c r="D533" s="225">
        <f>+C533/C552</f>
        <v>0</v>
      </c>
      <c r="E533" s="224">
        <v>0</v>
      </c>
      <c r="F533" s="225">
        <f>+E533/E552</f>
        <v>0</v>
      </c>
    </row>
    <row r="534" spans="2:6" x14ac:dyDescent="0.3">
      <c r="B534" s="223" t="s">
        <v>314</v>
      </c>
      <c r="C534" s="224">
        <v>0</v>
      </c>
      <c r="D534" s="225">
        <f>+C534/C552</f>
        <v>0</v>
      </c>
      <c r="E534" s="224">
        <v>0</v>
      </c>
      <c r="F534" s="225">
        <f>+E534/E552</f>
        <v>0</v>
      </c>
    </row>
    <row r="535" spans="2:6" x14ac:dyDescent="0.3">
      <c r="B535" s="223" t="s">
        <v>315</v>
      </c>
      <c r="C535" s="224">
        <v>0</v>
      </c>
      <c r="D535" s="225">
        <f>+C535/C552</f>
        <v>0</v>
      </c>
      <c r="E535" s="224">
        <v>0</v>
      </c>
      <c r="F535" s="225">
        <f>+E535/E552</f>
        <v>0</v>
      </c>
    </row>
    <row r="536" spans="2:6" ht="24" x14ac:dyDescent="0.3">
      <c r="B536" s="202" t="s">
        <v>316</v>
      </c>
      <c r="C536" s="222"/>
      <c r="D536" s="225"/>
      <c r="E536" s="222"/>
      <c r="F536" s="225"/>
    </row>
    <row r="537" spans="2:6" ht="15" customHeight="1" x14ac:dyDescent="0.3">
      <c r="B537" s="223" t="s">
        <v>317</v>
      </c>
      <c r="C537" s="224">
        <v>540859.76</v>
      </c>
      <c r="D537" s="225">
        <f>+C537/C552</f>
        <v>5.896869454542597E-3</v>
      </c>
      <c r="E537" s="224">
        <v>114168.28</v>
      </c>
      <c r="F537" s="225">
        <f>+E537/E552</f>
        <v>1.5794380382151601E-3</v>
      </c>
    </row>
    <row r="538" spans="2:6" ht="15" customHeight="1" x14ac:dyDescent="0.3">
      <c r="B538" s="223" t="s">
        <v>318</v>
      </c>
      <c r="C538" s="224">
        <v>212044.75</v>
      </c>
      <c r="D538" s="225">
        <f>+C538/C552</f>
        <v>2.3118750954427103E-3</v>
      </c>
      <c r="E538" s="224">
        <v>0</v>
      </c>
      <c r="F538" s="225">
        <f>+E538/E552</f>
        <v>0</v>
      </c>
    </row>
    <row r="539" spans="2:6" ht="15" customHeight="1" x14ac:dyDescent="0.3">
      <c r="B539" s="223" t="s">
        <v>319</v>
      </c>
      <c r="C539" s="224">
        <v>0</v>
      </c>
      <c r="D539" s="225">
        <f>+C539/C552</f>
        <v>0</v>
      </c>
      <c r="E539" s="224">
        <v>0</v>
      </c>
      <c r="F539" s="225">
        <f>+E539/E552</f>
        <v>0</v>
      </c>
    </row>
    <row r="540" spans="2:6" ht="15" hidden="1" customHeight="1" x14ac:dyDescent="0.3">
      <c r="B540" s="223" t="s">
        <v>320</v>
      </c>
      <c r="C540" s="224">
        <v>0</v>
      </c>
      <c r="D540" s="225">
        <f>+C540/C552</f>
        <v>0</v>
      </c>
      <c r="E540" s="224">
        <v>0</v>
      </c>
      <c r="F540" s="225">
        <f>+E540/E552</f>
        <v>0</v>
      </c>
    </row>
    <row r="541" spans="2:6" ht="15" hidden="1" customHeight="1" x14ac:dyDescent="0.3">
      <c r="B541" s="223" t="s">
        <v>321</v>
      </c>
      <c r="C541" s="224">
        <v>0</v>
      </c>
      <c r="D541" s="225">
        <f>+C541/C552</f>
        <v>0</v>
      </c>
      <c r="E541" s="224">
        <v>0</v>
      </c>
      <c r="F541" s="225">
        <f>+E541/E552</f>
        <v>0</v>
      </c>
    </row>
    <row r="542" spans="2:6" x14ac:dyDescent="0.3">
      <c r="B542" s="202" t="s">
        <v>322</v>
      </c>
      <c r="C542" s="222">
        <v>0</v>
      </c>
      <c r="D542" s="225">
        <f>+C542/C552</f>
        <v>0</v>
      </c>
      <c r="E542" s="222">
        <v>0</v>
      </c>
      <c r="F542" s="225">
        <f>+E542/E552</f>
        <v>0</v>
      </c>
    </row>
    <row r="543" spans="2:6" ht="15" customHeight="1" x14ac:dyDescent="0.3">
      <c r="B543" s="223" t="s">
        <v>57</v>
      </c>
      <c r="C543" s="224">
        <v>0</v>
      </c>
      <c r="D543" s="225">
        <f>+C543/C552</f>
        <v>0</v>
      </c>
      <c r="E543" s="224">
        <v>0</v>
      </c>
      <c r="F543" s="225">
        <f>+E543/E552</f>
        <v>0</v>
      </c>
    </row>
    <row r="544" spans="2:6" x14ac:dyDescent="0.3">
      <c r="B544" s="223" t="s">
        <v>5</v>
      </c>
      <c r="C544" s="224">
        <v>0</v>
      </c>
      <c r="D544" s="225">
        <f>+C544/C552</f>
        <v>0</v>
      </c>
      <c r="E544" s="224">
        <v>0</v>
      </c>
      <c r="F544" s="225">
        <f>+E544/E552</f>
        <v>0</v>
      </c>
    </row>
    <row r="545" spans="1:6" ht="15" customHeight="1" x14ac:dyDescent="0.3">
      <c r="B545" s="223" t="s">
        <v>58</v>
      </c>
      <c r="C545" s="224">
        <v>0</v>
      </c>
      <c r="D545" s="225">
        <f>+C545/C552</f>
        <v>0</v>
      </c>
      <c r="E545" s="224">
        <v>0</v>
      </c>
      <c r="F545" s="225">
        <f>+E545/E552</f>
        <v>0</v>
      </c>
    </row>
    <row r="546" spans="1:6" ht="19.5" customHeight="1" x14ac:dyDescent="0.3">
      <c r="B546" s="223" t="s">
        <v>59</v>
      </c>
      <c r="C546" s="224">
        <v>0</v>
      </c>
      <c r="D546" s="225">
        <f>+C546/C552</f>
        <v>0</v>
      </c>
      <c r="E546" s="224">
        <v>0</v>
      </c>
      <c r="F546" s="225">
        <f>+E546/E552</f>
        <v>0</v>
      </c>
    </row>
    <row r="547" spans="1:6" x14ac:dyDescent="0.3">
      <c r="B547" s="223" t="s">
        <v>60</v>
      </c>
      <c r="C547" s="224">
        <v>0</v>
      </c>
      <c r="D547" s="225">
        <f>+C547/C552</f>
        <v>0</v>
      </c>
      <c r="E547" s="224">
        <v>0</v>
      </c>
      <c r="F547" s="225">
        <f>+E547/E552</f>
        <v>0</v>
      </c>
    </row>
    <row r="548" spans="1:6" x14ac:dyDescent="0.3">
      <c r="B548" s="223" t="s">
        <v>6</v>
      </c>
      <c r="C548" s="224">
        <v>0</v>
      </c>
      <c r="D548" s="225">
        <f>+C548/C552</f>
        <v>0</v>
      </c>
      <c r="E548" s="224">
        <v>0</v>
      </c>
      <c r="F548" s="225">
        <f>+E548/E552</f>
        <v>0</v>
      </c>
    </row>
    <row r="549" spans="1:6" x14ac:dyDescent="0.3">
      <c r="B549" s="202" t="s">
        <v>323</v>
      </c>
      <c r="C549" s="222">
        <v>0</v>
      </c>
      <c r="D549" s="225">
        <f>+C549/C552</f>
        <v>0</v>
      </c>
      <c r="E549" s="222">
        <v>0</v>
      </c>
      <c r="F549" s="225">
        <f>+E549/E552</f>
        <v>0</v>
      </c>
    </row>
    <row r="550" spans="1:6" ht="15" customHeight="1" x14ac:dyDescent="0.3">
      <c r="B550" s="223" t="s">
        <v>324</v>
      </c>
      <c r="C550" s="224">
        <v>0</v>
      </c>
      <c r="D550" s="225">
        <f>+C550/C552</f>
        <v>0</v>
      </c>
      <c r="E550" s="224">
        <v>0</v>
      </c>
      <c r="F550" s="225">
        <f>+E550/E552</f>
        <v>0</v>
      </c>
    </row>
    <row r="551" spans="1:6" x14ac:dyDescent="0.3">
      <c r="B551" s="206"/>
      <c r="C551" s="224"/>
      <c r="D551" s="226"/>
      <c r="E551" s="224"/>
      <c r="F551" s="226"/>
    </row>
    <row r="552" spans="1:6" ht="15" thickBot="1" x14ac:dyDescent="0.35">
      <c r="B552" s="227" t="s">
        <v>325</v>
      </c>
      <c r="C552" s="228">
        <f>SUM(C518:C551)</f>
        <v>91719812.38000001</v>
      </c>
      <c r="D552" s="229">
        <f>+C552/C552</f>
        <v>1</v>
      </c>
      <c r="E552" s="228">
        <f>SUM(E518:E551)</f>
        <v>72284114.5</v>
      </c>
      <c r="F552" s="229">
        <f>+E552/E552</f>
        <v>1</v>
      </c>
    </row>
    <row r="554" spans="1:6" x14ac:dyDescent="0.3">
      <c r="B554" s="138" t="s">
        <v>326</v>
      </c>
      <c r="C554" s="137"/>
      <c r="E554" s="137"/>
    </row>
    <row r="555" spans="1:6" ht="15" customHeight="1" x14ac:dyDescent="0.3">
      <c r="B555" s="195" t="s">
        <v>328</v>
      </c>
      <c r="C555" s="195"/>
      <c r="D555" s="195"/>
      <c r="E555" s="195"/>
      <c r="F555" s="195"/>
    </row>
    <row r="556" spans="1:6" ht="15" customHeight="1" x14ac:dyDescent="0.3">
      <c r="A556" s="28"/>
    </row>
    <row r="557" spans="1:6" x14ac:dyDescent="0.3">
      <c r="A557" s="31" t="s">
        <v>97</v>
      </c>
      <c r="B557" s="31"/>
      <c r="C557" s="31"/>
    </row>
    <row r="558" spans="1:6" ht="14.4" customHeight="1" x14ac:dyDescent="0.3">
      <c r="A558" s="28"/>
    </row>
    <row r="559" spans="1:6" ht="72" customHeight="1" thickBot="1" x14ac:dyDescent="0.35">
      <c r="A559" s="161" t="s">
        <v>143</v>
      </c>
      <c r="B559" s="161"/>
      <c r="C559" s="161"/>
      <c r="D559" s="161"/>
    </row>
    <row r="560" spans="1:6" x14ac:dyDescent="0.3">
      <c r="B560" s="115" t="s">
        <v>147</v>
      </c>
      <c r="C560" s="116"/>
    </row>
    <row r="561" spans="1:4" ht="15" thickBot="1" x14ac:dyDescent="0.35">
      <c r="B561" s="183" t="s">
        <v>329</v>
      </c>
      <c r="C561" s="216"/>
    </row>
    <row r="562" spans="1:4" ht="36.75" customHeight="1" thickBot="1" x14ac:dyDescent="0.35">
      <c r="B562" s="231" t="s">
        <v>110</v>
      </c>
      <c r="C562" s="232" t="s">
        <v>148</v>
      </c>
    </row>
    <row r="563" spans="1:4" x14ac:dyDescent="0.3">
      <c r="B563" s="233"/>
      <c r="C563" s="234"/>
    </row>
    <row r="564" spans="1:4" x14ac:dyDescent="0.3">
      <c r="B564" s="235" t="s">
        <v>330</v>
      </c>
      <c r="C564" s="236"/>
    </row>
    <row r="565" spans="1:4" x14ac:dyDescent="0.3">
      <c r="B565" s="235" t="s">
        <v>331</v>
      </c>
      <c r="C565" s="236"/>
    </row>
    <row r="566" spans="1:4" x14ac:dyDescent="0.3">
      <c r="B566" s="149" t="s">
        <v>332</v>
      </c>
      <c r="C566" s="236">
        <v>0</v>
      </c>
    </row>
    <row r="567" spans="1:4" x14ac:dyDescent="0.3">
      <c r="B567" s="149" t="s">
        <v>333</v>
      </c>
      <c r="C567" s="236">
        <v>0</v>
      </c>
    </row>
    <row r="568" spans="1:4" x14ac:dyDescent="0.3">
      <c r="B568" s="149" t="s">
        <v>334</v>
      </c>
      <c r="C568" s="236">
        <v>-1830455.71</v>
      </c>
    </row>
    <row r="569" spans="1:4" x14ac:dyDescent="0.3">
      <c r="B569" s="215"/>
      <c r="C569" s="152"/>
    </row>
    <row r="570" spans="1:4" x14ac:dyDescent="0.3">
      <c r="B570" s="151"/>
      <c r="C570" s="152"/>
    </row>
    <row r="571" spans="1:4" x14ac:dyDescent="0.3">
      <c r="B571" s="151"/>
      <c r="C571" s="152"/>
    </row>
    <row r="572" spans="1:4" ht="15" thickBot="1" x14ac:dyDescent="0.35">
      <c r="B572" s="180" t="s">
        <v>171</v>
      </c>
      <c r="C572" s="181">
        <f>SUM(C566:C571)</f>
        <v>-1830455.71</v>
      </c>
    </row>
    <row r="573" spans="1:4" x14ac:dyDescent="0.3">
      <c r="B573" s="136"/>
      <c r="C573" s="137"/>
    </row>
    <row r="574" spans="1:4" x14ac:dyDescent="0.3">
      <c r="B574" s="138" t="s">
        <v>335</v>
      </c>
      <c r="C574" s="137"/>
    </row>
    <row r="575" spans="1:4" x14ac:dyDescent="0.3">
      <c r="B575" s="156" t="s">
        <v>336</v>
      </c>
      <c r="C575" s="156"/>
    </row>
    <row r="576" spans="1:4" x14ac:dyDescent="0.3">
      <c r="A576" s="166"/>
      <c r="B576" s="166"/>
      <c r="C576" s="166"/>
      <c r="D576" s="166"/>
    </row>
    <row r="577" spans="1:4" x14ac:dyDescent="0.3">
      <c r="A577" s="166"/>
      <c r="B577" s="166"/>
      <c r="C577" s="166"/>
      <c r="D577" s="166"/>
    </row>
    <row r="578" spans="1:4" ht="14.4" customHeight="1" x14ac:dyDescent="0.3">
      <c r="A578" s="30"/>
      <c r="B578" s="30"/>
      <c r="C578" s="30"/>
      <c r="D578" s="36"/>
    </row>
    <row r="579" spans="1:4" ht="43.8" customHeight="1" thickBot="1" x14ac:dyDescent="0.35">
      <c r="A579" s="161" t="s">
        <v>144</v>
      </c>
      <c r="B579" s="161"/>
      <c r="C579" s="161"/>
      <c r="D579" s="161"/>
    </row>
    <row r="580" spans="1:4" x14ac:dyDescent="0.3">
      <c r="B580" s="115" t="s">
        <v>147</v>
      </c>
      <c r="C580" s="116"/>
    </row>
    <row r="581" spans="1:4" ht="15" thickBot="1" x14ac:dyDescent="0.35">
      <c r="B581" s="183" t="s">
        <v>329</v>
      </c>
      <c r="C581" s="216"/>
    </row>
    <row r="582" spans="1:4" ht="36.75" customHeight="1" thickBot="1" x14ac:dyDescent="0.35">
      <c r="B582" s="231" t="s">
        <v>110</v>
      </c>
      <c r="C582" s="232" t="s">
        <v>148</v>
      </c>
    </row>
    <row r="583" spans="1:4" x14ac:dyDescent="0.3">
      <c r="B583" s="233"/>
      <c r="C583" s="234"/>
    </row>
    <row r="584" spans="1:4" x14ac:dyDescent="0.3">
      <c r="B584" s="235" t="s">
        <v>330</v>
      </c>
      <c r="C584" s="236"/>
    </row>
    <row r="585" spans="1:4" x14ac:dyDescent="0.3">
      <c r="B585" s="235" t="s">
        <v>331</v>
      </c>
      <c r="C585" s="236"/>
    </row>
    <row r="586" spans="1:4" x14ac:dyDescent="0.3">
      <c r="B586" s="149" t="s">
        <v>332</v>
      </c>
      <c r="C586" s="236">
        <v>0</v>
      </c>
    </row>
    <row r="587" spans="1:4" x14ac:dyDescent="0.3">
      <c r="B587" s="149" t="s">
        <v>333</v>
      </c>
      <c r="C587" s="236">
        <v>0</v>
      </c>
    </row>
    <row r="588" spans="1:4" x14ac:dyDescent="0.3">
      <c r="B588" s="149" t="s">
        <v>334</v>
      </c>
      <c r="C588" s="236">
        <v>-1830455.71</v>
      </c>
    </row>
    <row r="589" spans="1:4" x14ac:dyDescent="0.3">
      <c r="B589" s="215"/>
      <c r="C589" s="152"/>
    </row>
    <row r="590" spans="1:4" x14ac:dyDescent="0.3">
      <c r="B590" s="151"/>
      <c r="C590" s="152"/>
    </row>
    <row r="591" spans="1:4" x14ac:dyDescent="0.3">
      <c r="B591" s="151"/>
      <c r="C591" s="152"/>
    </row>
    <row r="592" spans="1:4" ht="15" thickBot="1" x14ac:dyDescent="0.35">
      <c r="B592" s="180" t="s">
        <v>171</v>
      </c>
      <c r="C592" s="181">
        <f>SUM(C586:C591)</f>
        <v>-1830455.71</v>
      </c>
    </row>
    <row r="593" spans="1:4" x14ac:dyDescent="0.3">
      <c r="B593" s="136"/>
      <c r="C593" s="137"/>
    </row>
    <row r="594" spans="1:4" x14ac:dyDescent="0.3">
      <c r="B594" s="138" t="s">
        <v>335</v>
      </c>
      <c r="C594" s="137"/>
    </row>
    <row r="595" spans="1:4" x14ac:dyDescent="0.3">
      <c r="B595" s="156" t="s">
        <v>336</v>
      </c>
      <c r="C595" s="156"/>
    </row>
    <row r="596" spans="1:4" ht="43.8" customHeight="1" x14ac:dyDescent="0.3">
      <c r="A596" s="166"/>
      <c r="B596" s="166"/>
      <c r="C596" s="166"/>
      <c r="D596" s="166"/>
    </row>
    <row r="597" spans="1:4" x14ac:dyDescent="0.3">
      <c r="A597" s="28"/>
      <c r="D597" s="36"/>
    </row>
    <row r="598" spans="1:4" ht="58.8" customHeight="1" thickBot="1" x14ac:dyDescent="0.35">
      <c r="A598" s="161" t="s">
        <v>145</v>
      </c>
      <c r="B598" s="161"/>
      <c r="C598" s="161"/>
      <c r="D598" s="161"/>
    </row>
    <row r="599" spans="1:4" x14ac:dyDescent="0.3">
      <c r="B599" s="115" t="s">
        <v>147</v>
      </c>
      <c r="C599" s="116"/>
    </row>
    <row r="600" spans="1:4" ht="15" thickBot="1" x14ac:dyDescent="0.35">
      <c r="B600" s="117" t="s">
        <v>337</v>
      </c>
      <c r="C600" s="118"/>
    </row>
    <row r="601" spans="1:4" ht="30.75" customHeight="1" thickBot="1" x14ac:dyDescent="0.35">
      <c r="B601" s="237" t="s">
        <v>110</v>
      </c>
      <c r="C601" s="110" t="s">
        <v>148</v>
      </c>
    </row>
    <row r="602" spans="1:4" x14ac:dyDescent="0.3">
      <c r="B602" s="233"/>
      <c r="C602" s="234"/>
    </row>
    <row r="603" spans="1:4" x14ac:dyDescent="0.3">
      <c r="B603" s="238" t="s">
        <v>338</v>
      </c>
      <c r="C603" s="236"/>
    </row>
    <row r="604" spans="1:4" x14ac:dyDescent="0.3">
      <c r="B604" s="238" t="s">
        <v>339</v>
      </c>
      <c r="C604" s="236">
        <v>0</v>
      </c>
    </row>
    <row r="605" spans="1:4" x14ac:dyDescent="0.3">
      <c r="B605" s="238" t="s">
        <v>340</v>
      </c>
      <c r="C605" s="236">
        <v>0</v>
      </c>
    </row>
    <row r="606" spans="1:4" x14ac:dyDescent="0.3">
      <c r="B606" s="238" t="s">
        <v>341</v>
      </c>
      <c r="C606" s="236">
        <v>0</v>
      </c>
    </row>
    <row r="607" spans="1:4" x14ac:dyDescent="0.3">
      <c r="B607" s="149" t="s">
        <v>342</v>
      </c>
      <c r="C607" s="236">
        <v>0</v>
      </c>
    </row>
    <row r="608" spans="1:4" x14ac:dyDescent="0.3">
      <c r="B608" s="149" t="s">
        <v>343</v>
      </c>
      <c r="C608" s="236">
        <v>0</v>
      </c>
    </row>
    <row r="609" spans="1:4" x14ac:dyDescent="0.3">
      <c r="B609" s="149" t="s">
        <v>344</v>
      </c>
      <c r="C609" s="236">
        <v>0</v>
      </c>
    </row>
    <row r="610" spans="1:4" x14ac:dyDescent="0.3">
      <c r="B610" s="149" t="s">
        <v>345</v>
      </c>
      <c r="C610" s="236">
        <v>0</v>
      </c>
    </row>
    <row r="611" spans="1:4" x14ac:dyDescent="0.3">
      <c r="B611" s="238" t="s">
        <v>346</v>
      </c>
      <c r="C611" s="236">
        <v>0</v>
      </c>
    </row>
    <row r="612" spans="1:4" x14ac:dyDescent="0.3">
      <c r="B612" s="149" t="s">
        <v>347</v>
      </c>
      <c r="C612" s="152">
        <v>0</v>
      </c>
    </row>
    <row r="613" spans="1:4" x14ac:dyDescent="0.3">
      <c r="B613" s="149" t="s">
        <v>348</v>
      </c>
      <c r="C613" s="152">
        <v>0</v>
      </c>
    </row>
    <row r="614" spans="1:4" x14ac:dyDescent="0.3">
      <c r="B614" s="149" t="s">
        <v>349</v>
      </c>
      <c r="C614" s="152">
        <v>0</v>
      </c>
    </row>
    <row r="615" spans="1:4" x14ac:dyDescent="0.3">
      <c r="B615" s="238" t="s">
        <v>350</v>
      </c>
      <c r="C615" s="148"/>
    </row>
    <row r="616" spans="1:4" x14ac:dyDescent="0.3">
      <c r="B616" s="149" t="s">
        <v>351</v>
      </c>
      <c r="C616" s="152">
        <v>-7485202.9400000004</v>
      </c>
    </row>
    <row r="617" spans="1:4" x14ac:dyDescent="0.3">
      <c r="B617" s="149" t="s">
        <v>352</v>
      </c>
      <c r="C617" s="152">
        <v>-9947102.8100000005</v>
      </c>
    </row>
    <row r="618" spans="1:4" x14ac:dyDescent="0.3">
      <c r="B618" s="209"/>
      <c r="C618" s="239"/>
    </row>
    <row r="619" spans="1:4" ht="15" thickBot="1" x14ac:dyDescent="0.35">
      <c r="B619" s="240" t="s">
        <v>171</v>
      </c>
      <c r="C619" s="241">
        <f>SUM(C604:C618)</f>
        <v>-17432305.75</v>
      </c>
    </row>
    <row r="620" spans="1:4" x14ac:dyDescent="0.3">
      <c r="B620" s="156"/>
      <c r="C620" s="156"/>
    </row>
    <row r="621" spans="1:4" x14ac:dyDescent="0.3">
      <c r="B621" s="138" t="s">
        <v>353</v>
      </c>
    </row>
    <row r="622" spans="1:4" ht="46.2" customHeight="1" x14ac:dyDescent="0.3">
      <c r="B622" s="156" t="s">
        <v>354</v>
      </c>
      <c r="C622" s="156"/>
    </row>
    <row r="623" spans="1:4" ht="14.4" customHeight="1" x14ac:dyDescent="0.3">
      <c r="A623" s="28"/>
      <c r="D623" s="36"/>
    </row>
    <row r="624" spans="1:4" ht="40.799999999999997" customHeight="1" x14ac:dyDescent="0.3">
      <c r="A624" s="161" t="s">
        <v>146</v>
      </c>
      <c r="B624" s="161"/>
      <c r="C624" s="161"/>
      <c r="D624" s="161"/>
    </row>
    <row r="625" spans="1:4" ht="14.4" customHeight="1" x14ac:dyDescent="0.3">
      <c r="A625" s="28"/>
      <c r="D625" s="36"/>
    </row>
    <row r="626" spans="1:4" ht="14.4" customHeight="1" x14ac:dyDescent="0.3">
      <c r="A626" s="28"/>
      <c r="D626" s="36"/>
    </row>
    <row r="627" spans="1:4" ht="15" customHeight="1" x14ac:dyDescent="0.3">
      <c r="A627" s="99" t="s">
        <v>98</v>
      </c>
      <c r="B627" s="99"/>
      <c r="C627" s="99"/>
      <c r="D627" s="99"/>
    </row>
    <row r="628" spans="1:4" x14ac:dyDescent="0.3">
      <c r="A628" s="28"/>
      <c r="D628" s="36"/>
    </row>
    <row r="629" spans="1:4" x14ac:dyDescent="0.3">
      <c r="A629" s="99" t="s">
        <v>90</v>
      </c>
      <c r="B629" s="99"/>
      <c r="C629" s="99"/>
      <c r="D629" s="99"/>
    </row>
    <row r="630" spans="1:4" ht="54" customHeight="1" thickBot="1" x14ac:dyDescent="0.35">
      <c r="A630" s="161" t="s">
        <v>123</v>
      </c>
      <c r="B630" s="161"/>
      <c r="C630" s="161"/>
      <c r="D630" s="161"/>
    </row>
    <row r="631" spans="1:4" s="2" customFormat="1" x14ac:dyDescent="0.3">
      <c r="B631" s="242" t="s">
        <v>147</v>
      </c>
      <c r="C631" s="243"/>
      <c r="D631" s="244"/>
    </row>
    <row r="632" spans="1:4" s="2" customFormat="1" ht="15" thickBot="1" x14ac:dyDescent="0.35">
      <c r="B632" s="245" t="s">
        <v>9</v>
      </c>
      <c r="C632" s="246"/>
      <c r="D632" s="247"/>
    </row>
    <row r="633" spans="1:4" s="2" customFormat="1" ht="33.75" customHeight="1" thickBot="1" x14ac:dyDescent="0.35">
      <c r="B633" s="248" t="s">
        <v>110</v>
      </c>
      <c r="C633" s="249" t="s">
        <v>272</v>
      </c>
      <c r="D633" s="249" t="s">
        <v>273</v>
      </c>
    </row>
    <row r="634" spans="1:4" s="2" customFormat="1" x14ac:dyDescent="0.3">
      <c r="B634" s="250" t="s">
        <v>8</v>
      </c>
      <c r="C634" s="251">
        <v>276315.87</v>
      </c>
      <c r="D634" s="252">
        <v>104594</v>
      </c>
    </row>
    <row r="635" spans="1:4" s="2" customFormat="1" x14ac:dyDescent="0.3">
      <c r="B635" s="253" t="s">
        <v>104</v>
      </c>
      <c r="C635" s="254">
        <v>6457387.5899999999</v>
      </c>
      <c r="D635" s="255">
        <v>15762233.91</v>
      </c>
    </row>
    <row r="636" spans="1:4" s="2" customFormat="1" x14ac:dyDescent="0.3">
      <c r="B636" s="253" t="s">
        <v>105</v>
      </c>
      <c r="C636" s="254">
        <v>0</v>
      </c>
      <c r="D636" s="255">
        <v>0</v>
      </c>
    </row>
    <row r="637" spans="1:4" s="2" customFormat="1" x14ac:dyDescent="0.3">
      <c r="B637" s="253" t="s">
        <v>106</v>
      </c>
      <c r="C637" s="254">
        <v>-13362.77</v>
      </c>
      <c r="D637" s="255">
        <v>-13362.77</v>
      </c>
    </row>
    <row r="638" spans="1:4" s="2" customFormat="1" x14ac:dyDescent="0.3">
      <c r="B638" s="253" t="s">
        <v>107</v>
      </c>
      <c r="C638" s="254">
        <v>0</v>
      </c>
      <c r="D638" s="255">
        <v>0</v>
      </c>
    </row>
    <row r="639" spans="1:4" s="2" customFormat="1" ht="22.8" x14ac:dyDescent="0.3">
      <c r="B639" s="206" t="s">
        <v>108</v>
      </c>
      <c r="C639" s="256">
        <v>0</v>
      </c>
      <c r="D639" s="257">
        <v>0</v>
      </c>
    </row>
    <row r="640" spans="1:4" s="2" customFormat="1" x14ac:dyDescent="0.3">
      <c r="B640" s="253" t="s">
        <v>109</v>
      </c>
      <c r="C640" s="254">
        <v>0</v>
      </c>
      <c r="D640" s="255">
        <v>0</v>
      </c>
    </row>
    <row r="641" spans="1:4" s="2" customFormat="1" x14ac:dyDescent="0.3">
      <c r="B641" s="258"/>
      <c r="C641" s="259"/>
      <c r="D641" s="260"/>
    </row>
    <row r="642" spans="1:4" s="2" customFormat="1" ht="15" thickBot="1" x14ac:dyDescent="0.35">
      <c r="B642" s="261" t="s">
        <v>0</v>
      </c>
      <c r="C642" s="262">
        <f>SUM(C634:C640)</f>
        <v>6720340.6900000004</v>
      </c>
      <c r="D642" s="263">
        <f>SUM(D634:D640)</f>
        <v>15853465.140000001</v>
      </c>
    </row>
    <row r="643" spans="1:4" s="2" customFormat="1" x14ac:dyDescent="0.3"/>
    <row r="644" spans="1:4" s="2" customFormat="1" x14ac:dyDescent="0.3">
      <c r="B644" s="264" t="s">
        <v>355</v>
      </c>
    </row>
    <row r="645" spans="1:4" s="2" customFormat="1" ht="14.4" customHeight="1" x14ac:dyDescent="0.3">
      <c r="B645" s="265" t="s">
        <v>151</v>
      </c>
      <c r="C645" s="265"/>
      <c r="D645" s="265"/>
    </row>
    <row r="646" spans="1:4" x14ac:dyDescent="0.3">
      <c r="A646" s="28"/>
      <c r="D646" s="36"/>
    </row>
    <row r="647" spans="1:4" x14ac:dyDescent="0.3">
      <c r="B647" s="43" t="s">
        <v>110</v>
      </c>
      <c r="C647" s="44" t="s">
        <v>126</v>
      </c>
      <c r="D647" s="36"/>
    </row>
    <row r="648" spans="1:4" x14ac:dyDescent="0.3">
      <c r="B648" s="45" t="s">
        <v>8</v>
      </c>
      <c r="C648" s="46">
        <v>0</v>
      </c>
      <c r="D648" s="36"/>
    </row>
    <row r="649" spans="1:4" x14ac:dyDescent="0.3">
      <c r="B649" s="45" t="s">
        <v>104</v>
      </c>
      <c r="C649" s="46">
        <v>0</v>
      </c>
      <c r="D649" s="36"/>
    </row>
    <row r="650" spans="1:4" x14ac:dyDescent="0.3">
      <c r="B650" s="45" t="s">
        <v>105</v>
      </c>
      <c r="C650" s="46">
        <v>0</v>
      </c>
      <c r="D650" s="36"/>
    </row>
    <row r="651" spans="1:4" x14ac:dyDescent="0.3">
      <c r="B651" s="45" t="s">
        <v>106</v>
      </c>
      <c r="C651" s="46">
        <v>0</v>
      </c>
      <c r="D651" s="36"/>
    </row>
    <row r="652" spans="1:4" x14ac:dyDescent="0.3">
      <c r="B652" s="45" t="s">
        <v>107</v>
      </c>
      <c r="C652" s="46">
        <v>0</v>
      </c>
      <c r="D652" s="36"/>
    </row>
    <row r="653" spans="1:4" ht="15" customHeight="1" x14ac:dyDescent="0.3">
      <c r="B653" s="47" t="s">
        <v>108</v>
      </c>
      <c r="C653" s="48">
        <v>0</v>
      </c>
      <c r="D653" s="36"/>
    </row>
    <row r="654" spans="1:4" ht="15" thickBot="1" x14ac:dyDescent="0.35">
      <c r="B654" s="45" t="s">
        <v>109</v>
      </c>
      <c r="C654" s="46">
        <v>0</v>
      </c>
      <c r="D654" s="34"/>
    </row>
    <row r="655" spans="1:4" ht="15" thickBot="1" x14ac:dyDescent="0.35">
      <c r="B655" s="49" t="s">
        <v>0</v>
      </c>
      <c r="C655" s="50">
        <v>0</v>
      </c>
      <c r="D655" s="35">
        <v>0</v>
      </c>
    </row>
    <row r="656" spans="1:4" x14ac:dyDescent="0.3">
      <c r="A656" s="32"/>
      <c r="B656" s="32"/>
      <c r="C656" s="38"/>
      <c r="D656" s="36"/>
    </row>
    <row r="657" spans="1:4" x14ac:dyDescent="0.3">
      <c r="A657" s="161" t="s">
        <v>124</v>
      </c>
      <c r="B657" s="161"/>
      <c r="C657" s="161"/>
      <c r="D657" s="161"/>
    </row>
    <row r="658" spans="1:4" ht="14.4" customHeight="1" x14ac:dyDescent="0.3">
      <c r="A658" s="28"/>
      <c r="D658" s="36"/>
    </row>
    <row r="659" spans="1:4" ht="14.4" customHeight="1" x14ac:dyDescent="0.3">
      <c r="B659" s="43" t="s">
        <v>110</v>
      </c>
      <c r="C659" s="44" t="s">
        <v>128</v>
      </c>
      <c r="D659" s="36"/>
    </row>
    <row r="660" spans="1:4" ht="15" customHeight="1" x14ac:dyDescent="0.3">
      <c r="B660" s="45" t="s">
        <v>8</v>
      </c>
      <c r="C660" s="46">
        <v>0</v>
      </c>
      <c r="D660" s="36"/>
    </row>
    <row r="661" spans="1:4" x14ac:dyDescent="0.3">
      <c r="B661" s="45" t="s">
        <v>104</v>
      </c>
      <c r="C661" s="46">
        <v>0</v>
      </c>
      <c r="D661" s="36"/>
    </row>
    <row r="662" spans="1:4" ht="15" customHeight="1" x14ac:dyDescent="0.3">
      <c r="B662" s="45" t="s">
        <v>105</v>
      </c>
      <c r="C662" s="46">
        <v>0</v>
      </c>
      <c r="D662" s="36"/>
    </row>
    <row r="663" spans="1:4" ht="15" thickBot="1" x14ac:dyDescent="0.35">
      <c r="B663" s="45" t="s">
        <v>106</v>
      </c>
      <c r="C663" s="46">
        <v>0</v>
      </c>
      <c r="D663" s="34"/>
    </row>
    <row r="664" spans="1:4" ht="15" thickBot="1" x14ac:dyDescent="0.35">
      <c r="B664" s="45" t="s">
        <v>107</v>
      </c>
      <c r="C664" s="46">
        <v>0</v>
      </c>
      <c r="D664" s="33">
        <v>0</v>
      </c>
    </row>
    <row r="665" spans="1:4" ht="28.95" customHeight="1" x14ac:dyDescent="0.3">
      <c r="B665" s="47" t="s">
        <v>108</v>
      </c>
      <c r="C665" s="48">
        <v>0</v>
      </c>
    </row>
    <row r="666" spans="1:4" x14ac:dyDescent="0.3">
      <c r="B666" s="45" t="s">
        <v>109</v>
      </c>
      <c r="C666" s="46">
        <v>0</v>
      </c>
      <c r="D666" s="60"/>
    </row>
    <row r="667" spans="1:4" ht="42" customHeight="1" x14ac:dyDescent="0.3">
      <c r="B667" s="49" t="s">
        <v>0</v>
      </c>
      <c r="C667" s="50">
        <v>0</v>
      </c>
      <c r="D667" s="61"/>
    </row>
    <row r="668" spans="1:4" x14ac:dyDescent="0.3">
      <c r="A668" s="32"/>
      <c r="B668" s="32"/>
      <c r="C668" s="38"/>
      <c r="D668" s="37"/>
    </row>
    <row r="669" spans="1:4" x14ac:dyDescent="0.3">
      <c r="A669" s="32"/>
      <c r="B669" s="32"/>
      <c r="C669" s="38"/>
      <c r="D669" s="62"/>
    </row>
    <row r="670" spans="1:4" ht="55.2" customHeight="1" thickBot="1" x14ac:dyDescent="0.35">
      <c r="A670" s="161" t="s">
        <v>111</v>
      </c>
      <c r="B670" s="161"/>
      <c r="C670" s="161"/>
      <c r="D670" s="161"/>
    </row>
    <row r="671" spans="1:4" s="2" customFormat="1" x14ac:dyDescent="0.3">
      <c r="B671" s="242" t="s">
        <v>147</v>
      </c>
      <c r="C671" s="243"/>
      <c r="D671" s="244"/>
    </row>
    <row r="672" spans="1:4" s="2" customFormat="1" ht="15" thickBot="1" x14ac:dyDescent="0.35">
      <c r="B672" s="245" t="s">
        <v>356</v>
      </c>
      <c r="C672" s="246"/>
      <c r="D672" s="247"/>
    </row>
    <row r="673" spans="2:7" s="2" customFormat="1" ht="32.4" customHeight="1" thickBot="1" x14ac:dyDescent="0.35">
      <c r="B673" s="266" t="s">
        <v>110</v>
      </c>
      <c r="C673" s="267" t="s">
        <v>148</v>
      </c>
      <c r="D673" s="267" t="s">
        <v>284</v>
      </c>
    </row>
    <row r="674" spans="2:7" s="2" customFormat="1" x14ac:dyDescent="0.3">
      <c r="B674" s="268"/>
      <c r="C674" s="269"/>
      <c r="D674" s="270"/>
    </row>
    <row r="675" spans="2:7" s="2" customFormat="1" x14ac:dyDescent="0.3">
      <c r="B675" s="271" t="s">
        <v>357</v>
      </c>
      <c r="C675" s="269">
        <v>17499523.300000001</v>
      </c>
      <c r="D675" s="270">
        <v>24644140.800000001</v>
      </c>
      <c r="E675" s="272"/>
    </row>
    <row r="676" spans="2:7" s="2" customFormat="1" x14ac:dyDescent="0.3">
      <c r="B676" s="268" t="s">
        <v>358</v>
      </c>
      <c r="C676" s="269"/>
      <c r="D676" s="270"/>
    </row>
    <row r="677" spans="2:7" s="2" customFormat="1" x14ac:dyDescent="0.3">
      <c r="B677" s="268" t="s">
        <v>359</v>
      </c>
      <c r="C677" s="269"/>
      <c r="D677" s="270"/>
      <c r="G677" s="273"/>
    </row>
    <row r="678" spans="2:7" s="2" customFormat="1" x14ac:dyDescent="0.3">
      <c r="B678" s="268" t="s">
        <v>360</v>
      </c>
      <c r="C678" s="269"/>
      <c r="D678" s="270"/>
    </row>
    <row r="679" spans="2:7" s="2" customFormat="1" x14ac:dyDescent="0.3">
      <c r="B679" s="268" t="s">
        <v>361</v>
      </c>
      <c r="C679" s="269">
        <v>0</v>
      </c>
      <c r="D679" s="270">
        <v>0</v>
      </c>
    </row>
    <row r="680" spans="2:7" s="2" customFormat="1" x14ac:dyDescent="0.3">
      <c r="B680" s="253" t="s">
        <v>362</v>
      </c>
      <c r="C680" s="254">
        <v>0</v>
      </c>
      <c r="D680" s="255">
        <v>0</v>
      </c>
    </row>
    <row r="681" spans="2:7" s="2" customFormat="1" x14ac:dyDescent="0.3">
      <c r="B681" s="253" t="s">
        <v>363</v>
      </c>
      <c r="C681" s="254"/>
      <c r="D681" s="255"/>
    </row>
    <row r="682" spans="2:7" s="2" customFormat="1" x14ac:dyDescent="0.3">
      <c r="B682" s="253" t="s">
        <v>364</v>
      </c>
      <c r="C682" s="254">
        <v>0</v>
      </c>
      <c r="D682" s="255">
        <v>0</v>
      </c>
    </row>
    <row r="683" spans="2:7" s="2" customFormat="1" x14ac:dyDescent="0.3">
      <c r="B683" s="253" t="s">
        <v>93</v>
      </c>
      <c r="C683" s="254">
        <v>0</v>
      </c>
      <c r="D683" s="255">
        <v>0</v>
      </c>
    </row>
    <row r="684" spans="2:7" s="2" customFormat="1" x14ac:dyDescent="0.3">
      <c r="B684" s="253" t="s">
        <v>365</v>
      </c>
      <c r="C684" s="254">
        <v>0</v>
      </c>
      <c r="D684" s="255">
        <v>0</v>
      </c>
    </row>
    <row r="685" spans="2:7" s="2" customFormat="1" x14ac:dyDescent="0.3">
      <c r="B685" s="274" t="s">
        <v>366</v>
      </c>
      <c r="C685" s="254"/>
      <c r="D685" s="255"/>
    </row>
    <row r="686" spans="2:7" s="2" customFormat="1" x14ac:dyDescent="0.3">
      <c r="B686" s="206"/>
      <c r="C686" s="256"/>
      <c r="D686" s="257"/>
    </row>
    <row r="687" spans="2:7" s="2" customFormat="1" x14ac:dyDescent="0.3">
      <c r="B687" s="253"/>
      <c r="C687" s="254"/>
      <c r="D687" s="255"/>
    </row>
    <row r="688" spans="2:7" s="2" customFormat="1" ht="15" thickBot="1" x14ac:dyDescent="0.35">
      <c r="B688" s="275" t="s">
        <v>367</v>
      </c>
      <c r="C688" s="262">
        <f>SUM(C674:C687)</f>
        <v>17499523.300000001</v>
      </c>
      <c r="D688" s="263">
        <f>SUM(D674:D687)</f>
        <v>24644140.800000001</v>
      </c>
    </row>
    <row r="689" spans="1:4" s="2" customFormat="1" x14ac:dyDescent="0.3"/>
    <row r="690" spans="1:4" s="2" customFormat="1" x14ac:dyDescent="0.3">
      <c r="B690" s="264" t="s">
        <v>368</v>
      </c>
      <c r="C690" s="272"/>
    </row>
    <row r="691" spans="1:4" s="2" customFormat="1" x14ac:dyDescent="0.3">
      <c r="B691" s="276" t="s">
        <v>369</v>
      </c>
      <c r="C691" s="276"/>
      <c r="D691" s="276"/>
    </row>
    <row r="692" spans="1:4" x14ac:dyDescent="0.3">
      <c r="A692" s="28"/>
    </row>
    <row r="693" spans="1:4" x14ac:dyDescent="0.3">
      <c r="B693" s="52" t="s">
        <v>110</v>
      </c>
      <c r="C693" s="52" t="s">
        <v>128</v>
      </c>
    </row>
    <row r="694" spans="1:4" x14ac:dyDescent="0.3">
      <c r="B694" s="53" t="s">
        <v>112</v>
      </c>
      <c r="C694" s="54">
        <v>0</v>
      </c>
    </row>
    <row r="695" spans="1:4" ht="24" x14ac:dyDescent="0.3">
      <c r="B695" s="53" t="s">
        <v>113</v>
      </c>
      <c r="C695" s="54">
        <v>0</v>
      </c>
    </row>
    <row r="696" spans="1:4" x14ac:dyDescent="0.3">
      <c r="B696" s="51" t="s">
        <v>91</v>
      </c>
      <c r="C696" s="48">
        <v>0</v>
      </c>
    </row>
    <row r="697" spans="1:4" x14ac:dyDescent="0.3">
      <c r="B697" s="51" t="s">
        <v>114</v>
      </c>
      <c r="C697" s="48">
        <v>0</v>
      </c>
    </row>
    <row r="698" spans="1:4" x14ac:dyDescent="0.3">
      <c r="B698" s="51" t="s">
        <v>92</v>
      </c>
      <c r="C698" s="48">
        <v>0</v>
      </c>
    </row>
    <row r="699" spans="1:4" x14ac:dyDescent="0.3">
      <c r="B699" s="51" t="s">
        <v>115</v>
      </c>
      <c r="C699" s="55" t="s">
        <v>118</v>
      </c>
    </row>
    <row r="700" spans="1:4" ht="22.8" x14ac:dyDescent="0.3">
      <c r="B700" s="51" t="s">
        <v>116</v>
      </c>
      <c r="C700" s="55" t="s">
        <v>118</v>
      </c>
    </row>
    <row r="701" spans="1:4" ht="14.4" customHeight="1" x14ac:dyDescent="0.3">
      <c r="B701" s="51" t="s">
        <v>93</v>
      </c>
      <c r="C701" s="55" t="s">
        <v>118</v>
      </c>
    </row>
    <row r="702" spans="1:4" ht="24" x14ac:dyDescent="0.3">
      <c r="B702" s="53" t="s">
        <v>117</v>
      </c>
      <c r="C702" s="54">
        <v>0</v>
      </c>
    </row>
    <row r="703" spans="1:4" ht="14.4" customHeight="1" x14ac:dyDescent="0.3">
      <c r="A703" s="28"/>
    </row>
    <row r="704" spans="1:4" ht="50.4" customHeight="1" x14ac:dyDescent="0.3">
      <c r="A704" s="277" t="s">
        <v>119</v>
      </c>
      <c r="B704" s="277"/>
      <c r="C704" s="277"/>
      <c r="D704" s="277"/>
    </row>
    <row r="705" spans="1:6" x14ac:dyDescent="0.3">
      <c r="A705" s="28"/>
    </row>
    <row r="706" spans="1:6" ht="45.6" customHeight="1" x14ac:dyDescent="0.3">
      <c r="A706" s="161" t="s">
        <v>99</v>
      </c>
      <c r="B706" s="161"/>
      <c r="C706" s="161"/>
      <c r="D706" s="161"/>
    </row>
    <row r="707" spans="1:6" x14ac:dyDescent="0.3">
      <c r="A707" s="28"/>
    </row>
    <row r="708" spans="1:6" ht="34.799999999999997" customHeight="1" x14ac:dyDescent="0.3">
      <c r="A708" s="101" t="s">
        <v>125</v>
      </c>
      <c r="B708" s="101"/>
      <c r="C708" s="101"/>
      <c r="D708" s="101"/>
    </row>
    <row r="709" spans="1:6" ht="15" thickBot="1" x14ac:dyDescent="0.35">
      <c r="A709" s="56"/>
      <c r="B709" s="56"/>
      <c r="C709" s="56"/>
      <c r="D709" s="56"/>
    </row>
    <row r="710" spans="1:6" x14ac:dyDescent="0.3">
      <c r="C710" s="279" t="s">
        <v>147</v>
      </c>
      <c r="D710" s="280"/>
      <c r="E710" s="280"/>
      <c r="F710" s="281"/>
    </row>
    <row r="711" spans="1:6" x14ac:dyDescent="0.3">
      <c r="C711" s="282" t="s">
        <v>1</v>
      </c>
      <c r="D711" s="283"/>
      <c r="E711" s="283"/>
      <c r="F711" s="284"/>
    </row>
    <row r="712" spans="1:6" x14ac:dyDescent="0.3">
      <c r="C712" s="282" t="s">
        <v>131</v>
      </c>
      <c r="D712" s="283"/>
      <c r="E712" s="283"/>
      <c r="F712" s="284"/>
    </row>
    <row r="713" spans="1:6" ht="15" thickBot="1" x14ac:dyDescent="0.35">
      <c r="C713" s="285" t="s">
        <v>2</v>
      </c>
      <c r="D713" s="286"/>
      <c r="E713" s="286"/>
      <c r="F713" s="287"/>
    </row>
    <row r="714" spans="1:6" ht="15" thickBot="1" x14ac:dyDescent="0.35">
      <c r="C714" s="288" t="s">
        <v>10</v>
      </c>
      <c r="D714" s="289"/>
      <c r="E714" s="12"/>
      <c r="F714" s="290">
        <v>47798695.640000001</v>
      </c>
    </row>
    <row r="715" spans="1:6" ht="15" thickBot="1" x14ac:dyDescent="0.35">
      <c r="C715" s="77"/>
      <c r="D715" s="77"/>
      <c r="E715" s="14"/>
      <c r="F715" s="14"/>
    </row>
    <row r="716" spans="1:6" ht="15" thickBot="1" x14ac:dyDescent="0.35">
      <c r="C716" s="288" t="s">
        <v>11</v>
      </c>
      <c r="D716" s="289"/>
      <c r="E716" s="291"/>
      <c r="F716" s="290">
        <v>0</v>
      </c>
    </row>
    <row r="717" spans="1:6" ht="15" thickBot="1" x14ac:dyDescent="0.35">
      <c r="C717" s="26">
        <v>2.1</v>
      </c>
      <c r="D717" s="1" t="s">
        <v>12</v>
      </c>
      <c r="E717" s="15">
        <v>0</v>
      </c>
      <c r="F717" s="17"/>
    </row>
    <row r="718" spans="1:6" ht="23.4" thickBot="1" x14ac:dyDescent="0.35">
      <c r="C718" s="26">
        <v>2.2000000000000002</v>
      </c>
      <c r="D718" s="1" t="s">
        <v>13</v>
      </c>
      <c r="E718" s="15">
        <v>0</v>
      </c>
      <c r="F718" s="17"/>
    </row>
    <row r="719" spans="1:6" ht="46.2" thickBot="1" x14ac:dyDescent="0.35">
      <c r="C719" s="26">
        <v>2.2999999999999998</v>
      </c>
      <c r="D719" s="1" t="s">
        <v>14</v>
      </c>
      <c r="E719" s="15">
        <v>0</v>
      </c>
      <c r="F719" s="17"/>
    </row>
    <row r="720" spans="1:6" ht="23.4" thickBot="1" x14ac:dyDescent="0.35">
      <c r="C720" s="26">
        <v>2.4</v>
      </c>
      <c r="D720" s="1" t="s">
        <v>15</v>
      </c>
      <c r="E720" s="15">
        <v>0</v>
      </c>
      <c r="F720" s="17"/>
    </row>
    <row r="721" spans="3:6" ht="23.4" thickBot="1" x14ac:dyDescent="0.35">
      <c r="C721" s="26">
        <v>2.5</v>
      </c>
      <c r="D721" s="1" t="s">
        <v>16</v>
      </c>
      <c r="E721" s="15">
        <v>0</v>
      </c>
      <c r="F721" s="17"/>
    </row>
    <row r="722" spans="3:6" ht="15" customHeight="1" thickBot="1" x14ac:dyDescent="0.35">
      <c r="C722" s="27">
        <v>2.6</v>
      </c>
      <c r="D722" s="24" t="s">
        <v>17</v>
      </c>
      <c r="E722" s="15">
        <v>0</v>
      </c>
      <c r="F722" s="17"/>
    </row>
    <row r="723" spans="3:6" ht="15" thickBot="1" x14ac:dyDescent="0.35">
      <c r="C723" s="77"/>
      <c r="D723" s="77"/>
      <c r="E723" s="14"/>
      <c r="F723" s="14"/>
    </row>
    <row r="724" spans="3:6" ht="15" thickBot="1" x14ac:dyDescent="0.35">
      <c r="C724" s="288" t="s">
        <v>18</v>
      </c>
      <c r="D724" s="289"/>
      <c r="E724" s="291"/>
      <c r="F724" s="290">
        <f>+E725+E726+E727</f>
        <v>0</v>
      </c>
    </row>
    <row r="725" spans="3:6" ht="23.4" thickBot="1" x14ac:dyDescent="0.35">
      <c r="C725" s="26" t="s">
        <v>63</v>
      </c>
      <c r="D725" s="1" t="s">
        <v>19</v>
      </c>
      <c r="E725" s="15">
        <v>0</v>
      </c>
      <c r="F725" s="17"/>
    </row>
    <row r="726" spans="3:6" ht="23.4" thickBot="1" x14ac:dyDescent="0.35">
      <c r="C726" s="26">
        <v>3.2</v>
      </c>
      <c r="D726" s="1" t="s">
        <v>20</v>
      </c>
      <c r="E726" s="15">
        <v>0</v>
      </c>
      <c r="F726" s="17"/>
    </row>
    <row r="727" spans="3:6" ht="34.799999999999997" thickBot="1" x14ac:dyDescent="0.35">
      <c r="C727" s="26">
        <v>3.3</v>
      </c>
      <c r="D727" s="1" t="s">
        <v>21</v>
      </c>
      <c r="E727" s="15">
        <v>0</v>
      </c>
      <c r="F727" s="17"/>
    </row>
    <row r="728" spans="3:6" ht="15" thickBot="1" x14ac:dyDescent="0.35">
      <c r="C728" s="77"/>
      <c r="D728" s="77"/>
      <c r="E728" s="17"/>
      <c r="F728" s="14"/>
    </row>
    <row r="729" spans="3:6" ht="15" thickBot="1" x14ac:dyDescent="0.35">
      <c r="C729" s="288" t="s">
        <v>22</v>
      </c>
      <c r="D729" s="289"/>
      <c r="E729" s="12"/>
      <c r="F729" s="290">
        <f>+F714-F724</f>
        <v>47798695.640000001</v>
      </c>
    </row>
    <row r="730" spans="3:6" x14ac:dyDescent="0.3">
      <c r="C730" s="292"/>
      <c r="D730" s="292"/>
      <c r="E730" s="17"/>
      <c r="F730" s="25"/>
    </row>
    <row r="731" spans="3:6" x14ac:dyDescent="0.3">
      <c r="C731" s="292"/>
      <c r="D731" s="292"/>
      <c r="E731" s="17"/>
      <c r="F731" s="25"/>
    </row>
    <row r="732" spans="3:6" x14ac:dyDescent="0.3">
      <c r="C732" s="292"/>
      <c r="D732" s="292"/>
      <c r="E732" s="17"/>
      <c r="F732" s="25"/>
    </row>
    <row r="733" spans="3:6" x14ac:dyDescent="0.3">
      <c r="C733" s="292"/>
      <c r="D733" s="292"/>
      <c r="E733" s="17"/>
      <c r="F733" s="25"/>
    </row>
    <row r="734" spans="3:6" x14ac:dyDescent="0.3">
      <c r="C734" s="292"/>
      <c r="D734" s="292"/>
      <c r="E734" s="17"/>
      <c r="F734" s="25"/>
    </row>
    <row r="735" spans="3:6" x14ac:dyDescent="0.3">
      <c r="C735" s="292"/>
      <c r="D735" s="292"/>
      <c r="E735" s="17"/>
      <c r="F735" s="25"/>
    </row>
    <row r="736" spans="3:6" x14ac:dyDescent="0.3">
      <c r="C736" s="292"/>
      <c r="D736" s="292"/>
      <c r="E736" s="17"/>
      <c r="F736" s="25"/>
    </row>
    <row r="737" spans="3:6" x14ac:dyDescent="0.3">
      <c r="C737" s="292"/>
      <c r="D737" s="292"/>
      <c r="E737" s="17"/>
      <c r="F737" s="25"/>
    </row>
    <row r="738" spans="3:6" x14ac:dyDescent="0.3">
      <c r="C738" s="292"/>
      <c r="D738" s="292"/>
      <c r="E738" s="17"/>
      <c r="F738" s="25"/>
    </row>
    <row r="739" spans="3:6" x14ac:dyDescent="0.3">
      <c r="E739" s="11"/>
      <c r="F739" s="11"/>
    </row>
    <row r="740" spans="3:6" x14ac:dyDescent="0.3">
      <c r="E740" s="11"/>
      <c r="F740" s="11"/>
    </row>
    <row r="741" spans="3:6" x14ac:dyDescent="0.3">
      <c r="E741" s="11"/>
      <c r="F741" s="11"/>
    </row>
    <row r="742" spans="3:6" x14ac:dyDescent="0.3">
      <c r="E742" s="11"/>
      <c r="F742" s="11"/>
    </row>
    <row r="743" spans="3:6" x14ac:dyDescent="0.3">
      <c r="E743" s="11"/>
      <c r="F743" s="11"/>
    </row>
    <row r="744" spans="3:6" x14ac:dyDescent="0.3">
      <c r="E744" s="11"/>
      <c r="F744" s="11"/>
    </row>
    <row r="745" spans="3:6" x14ac:dyDescent="0.3">
      <c r="E745" s="11"/>
      <c r="F745" s="11"/>
    </row>
    <row r="746" spans="3:6" x14ac:dyDescent="0.3">
      <c r="E746" s="11"/>
      <c r="F746" s="11"/>
    </row>
    <row r="747" spans="3:6" x14ac:dyDescent="0.3">
      <c r="E747" s="11"/>
      <c r="F747" s="11"/>
    </row>
    <row r="748" spans="3:6" x14ac:dyDescent="0.3">
      <c r="E748" s="11"/>
      <c r="F748" s="11"/>
    </row>
    <row r="749" spans="3:6" x14ac:dyDescent="0.3">
      <c r="E749" s="11"/>
      <c r="F749" s="11"/>
    </row>
    <row r="750" spans="3:6" x14ac:dyDescent="0.3">
      <c r="E750" s="11"/>
      <c r="F750" s="11"/>
    </row>
    <row r="751" spans="3:6" x14ac:dyDescent="0.3">
      <c r="E751" s="11"/>
      <c r="F751" s="11"/>
    </row>
    <row r="752" spans="3:6" x14ac:dyDescent="0.3">
      <c r="E752" s="11"/>
      <c r="F752" s="11"/>
    </row>
    <row r="753" spans="1:6" x14ac:dyDescent="0.3">
      <c r="E753" s="11"/>
      <c r="F753" s="11"/>
    </row>
    <row r="754" spans="1:6" x14ac:dyDescent="0.3">
      <c r="E754" s="11"/>
      <c r="F754" s="11"/>
    </row>
    <row r="755" spans="1:6" x14ac:dyDescent="0.3">
      <c r="E755" s="11"/>
      <c r="F755" s="11"/>
    </row>
    <row r="756" spans="1:6" x14ac:dyDescent="0.3">
      <c r="E756" s="11"/>
      <c r="F756" s="11"/>
    </row>
    <row r="757" spans="1:6" x14ac:dyDescent="0.3">
      <c r="E757" s="11"/>
      <c r="F757" s="11"/>
    </row>
    <row r="758" spans="1:6" x14ac:dyDescent="0.3">
      <c r="E758" s="11"/>
      <c r="F758" s="11"/>
    </row>
    <row r="759" spans="1:6" x14ac:dyDescent="0.3">
      <c r="E759" s="11"/>
      <c r="F759" s="11"/>
    </row>
    <row r="760" spans="1:6" ht="9.75" customHeight="1" thickBot="1" x14ac:dyDescent="0.35">
      <c r="E760" s="11"/>
      <c r="F760" s="11"/>
    </row>
    <row r="761" spans="1:6" ht="12.75" customHeight="1" x14ac:dyDescent="0.3">
      <c r="C761" s="279" t="s">
        <v>147</v>
      </c>
      <c r="D761" s="280"/>
      <c r="E761" s="280"/>
      <c r="F761" s="281"/>
    </row>
    <row r="762" spans="1:6" ht="12.75" customHeight="1" x14ac:dyDescent="0.3">
      <c r="C762" s="282" t="s">
        <v>3</v>
      </c>
      <c r="D762" s="283"/>
      <c r="E762" s="283"/>
      <c r="F762" s="293"/>
    </row>
    <row r="763" spans="1:6" ht="12.75" customHeight="1" x14ac:dyDescent="0.3">
      <c r="C763" s="282" t="s">
        <v>131</v>
      </c>
      <c r="D763" s="283"/>
      <c r="E763" s="283"/>
      <c r="F763" s="284"/>
    </row>
    <row r="764" spans="1:6" ht="12.75" customHeight="1" thickBot="1" x14ac:dyDescent="0.35">
      <c r="C764" s="285" t="s">
        <v>2</v>
      </c>
      <c r="D764" s="286"/>
      <c r="E764" s="286"/>
      <c r="F764" s="287"/>
    </row>
    <row r="765" spans="1:6" ht="15" thickBot="1" x14ac:dyDescent="0.35">
      <c r="C765" s="294" t="s">
        <v>23</v>
      </c>
      <c r="D765" s="295"/>
      <c r="E765" s="18"/>
      <c r="F765" s="290">
        <v>46914315.840000004</v>
      </c>
    </row>
    <row r="766" spans="1:6" ht="6.75" customHeight="1" thickBot="1" x14ac:dyDescent="0.35">
      <c r="A766" s="23" t="s">
        <v>370</v>
      </c>
      <c r="B766" s="22"/>
      <c r="C766" s="77"/>
      <c r="D766" s="77"/>
      <c r="E766" s="14"/>
      <c r="F766" s="14"/>
    </row>
    <row r="767" spans="1:6" ht="15" thickBot="1" x14ac:dyDescent="0.35">
      <c r="C767" s="288" t="s">
        <v>24</v>
      </c>
      <c r="D767" s="289"/>
      <c r="E767" s="291"/>
      <c r="F767" s="290">
        <f>SUM(E768:E788)</f>
        <v>8058931.5800000001</v>
      </c>
    </row>
    <row r="768" spans="1:6" ht="31.2" thickBot="1" x14ac:dyDescent="0.35">
      <c r="C768" s="296">
        <v>2.1</v>
      </c>
      <c r="D768" s="297" t="s">
        <v>25</v>
      </c>
      <c r="E768" s="298">
        <v>0</v>
      </c>
      <c r="F768" s="25"/>
    </row>
    <row r="769" spans="3:8" ht="15" thickBot="1" x14ac:dyDescent="0.35">
      <c r="C769" s="296">
        <v>2.2000000000000002</v>
      </c>
      <c r="D769" s="297" t="s">
        <v>26</v>
      </c>
      <c r="E769" s="298">
        <v>0</v>
      </c>
      <c r="F769" s="25"/>
      <c r="H769" s="299"/>
    </row>
    <row r="770" spans="3:8" ht="21" thickBot="1" x14ac:dyDescent="0.35">
      <c r="C770" s="296">
        <v>2.2999999999999998</v>
      </c>
      <c r="D770" s="297" t="s">
        <v>27</v>
      </c>
      <c r="E770" s="298">
        <v>0</v>
      </c>
      <c r="F770" s="19"/>
    </row>
    <row r="771" spans="3:8" ht="21" thickBot="1" x14ac:dyDescent="0.35">
      <c r="C771" s="296">
        <v>2.4</v>
      </c>
      <c r="D771" s="297" t="s">
        <v>28</v>
      </c>
      <c r="E771" s="298">
        <v>0</v>
      </c>
      <c r="F771" s="19"/>
    </row>
    <row r="772" spans="3:8" ht="21" thickBot="1" x14ac:dyDescent="0.35">
      <c r="C772" s="296">
        <v>2.5</v>
      </c>
      <c r="D772" s="297" t="s">
        <v>29</v>
      </c>
      <c r="E772" s="298">
        <v>0</v>
      </c>
      <c r="F772" s="19"/>
    </row>
    <row r="773" spans="3:8" ht="21" thickBot="1" x14ac:dyDescent="0.35">
      <c r="C773" s="296">
        <v>2.6</v>
      </c>
      <c r="D773" s="297" t="s">
        <v>30</v>
      </c>
      <c r="E773" s="298">
        <v>160000</v>
      </c>
      <c r="F773" s="19"/>
    </row>
    <row r="774" spans="3:8" ht="21" thickBot="1" x14ac:dyDescent="0.35">
      <c r="C774" s="296">
        <v>2.7</v>
      </c>
      <c r="D774" s="297" t="s">
        <v>31</v>
      </c>
      <c r="E774" s="298">
        <v>0</v>
      </c>
      <c r="F774" s="19"/>
    </row>
    <row r="775" spans="3:8" ht="21" thickBot="1" x14ac:dyDescent="0.35">
      <c r="C775" s="296">
        <v>2.8</v>
      </c>
      <c r="D775" s="297" t="s">
        <v>32</v>
      </c>
      <c r="E775" s="298">
        <v>57072</v>
      </c>
      <c r="F775" s="19"/>
    </row>
    <row r="776" spans="3:8" ht="15" thickBot="1" x14ac:dyDescent="0.35">
      <c r="C776" s="296">
        <v>2.9</v>
      </c>
      <c r="D776" s="297" t="s">
        <v>33</v>
      </c>
      <c r="E776" s="298">
        <v>0</v>
      </c>
      <c r="F776" s="19"/>
    </row>
    <row r="777" spans="3:8" ht="15" thickBot="1" x14ac:dyDescent="0.35">
      <c r="C777" s="296" t="s">
        <v>35</v>
      </c>
      <c r="D777" s="297" t="s">
        <v>34</v>
      </c>
      <c r="E777" s="298">
        <v>0</v>
      </c>
      <c r="F777" s="19"/>
    </row>
    <row r="778" spans="3:8" ht="15" thickBot="1" x14ac:dyDescent="0.35">
      <c r="C778" s="296" t="s">
        <v>36</v>
      </c>
      <c r="D778" s="297" t="s">
        <v>37</v>
      </c>
      <c r="E778" s="298">
        <v>1740</v>
      </c>
      <c r="F778" s="19"/>
    </row>
    <row r="779" spans="3:8" ht="21" thickBot="1" x14ac:dyDescent="0.35">
      <c r="C779" s="296" t="s">
        <v>38</v>
      </c>
      <c r="D779" s="297" t="s">
        <v>39</v>
      </c>
      <c r="E779" s="298">
        <v>801792</v>
      </c>
      <c r="F779" s="19"/>
    </row>
    <row r="780" spans="3:8" ht="21" thickBot="1" x14ac:dyDescent="0.35">
      <c r="C780" s="296" t="s">
        <v>40</v>
      </c>
      <c r="D780" s="297" t="s">
        <v>41</v>
      </c>
      <c r="E780" s="298">
        <v>4479968.5</v>
      </c>
      <c r="F780" s="19"/>
    </row>
    <row r="781" spans="3:8" ht="21" thickBot="1" x14ac:dyDescent="0.35">
      <c r="C781" s="296" t="s">
        <v>42</v>
      </c>
      <c r="D781" s="297" t="s">
        <v>43</v>
      </c>
      <c r="E781" s="298">
        <v>0</v>
      </c>
      <c r="F781" s="19"/>
    </row>
    <row r="782" spans="3:8" ht="15" thickBot="1" x14ac:dyDescent="0.35">
      <c r="C782" s="296" t="s">
        <v>44</v>
      </c>
      <c r="D782" s="297" t="s">
        <v>45</v>
      </c>
      <c r="E782" s="298">
        <v>0</v>
      </c>
      <c r="F782" s="19"/>
    </row>
    <row r="783" spans="3:8" ht="15" thickBot="1" x14ac:dyDescent="0.35">
      <c r="C783" s="296" t="s">
        <v>46</v>
      </c>
      <c r="D783" s="297" t="s">
        <v>48</v>
      </c>
      <c r="E783" s="298">
        <v>0</v>
      </c>
      <c r="F783" s="19"/>
    </row>
    <row r="784" spans="3:8" ht="12.75" customHeight="1" thickBot="1" x14ac:dyDescent="0.35">
      <c r="C784" s="296" t="s">
        <v>49</v>
      </c>
      <c r="D784" s="297" t="s">
        <v>47</v>
      </c>
      <c r="E784" s="298">
        <v>0</v>
      </c>
      <c r="F784" s="19"/>
    </row>
    <row r="785" spans="1:6" ht="13.5" customHeight="1" thickBot="1" x14ac:dyDescent="0.35">
      <c r="C785" s="300" t="s">
        <v>50</v>
      </c>
      <c r="D785" s="301" t="s">
        <v>51</v>
      </c>
      <c r="E785" s="298">
        <v>0</v>
      </c>
      <c r="F785" s="19"/>
    </row>
    <row r="786" spans="1:6" ht="21" thickBot="1" x14ac:dyDescent="0.35">
      <c r="C786" s="296" t="s">
        <v>53</v>
      </c>
      <c r="D786" s="297" t="s">
        <v>52</v>
      </c>
      <c r="E786" s="298">
        <v>2558359.08</v>
      </c>
      <c r="F786" s="19"/>
    </row>
    <row r="787" spans="1:6" ht="31.2" thickBot="1" x14ac:dyDescent="0.35">
      <c r="C787" s="296" t="s">
        <v>54</v>
      </c>
      <c r="D787" s="297" t="s">
        <v>55</v>
      </c>
      <c r="E787" s="298">
        <v>0</v>
      </c>
      <c r="F787" s="19"/>
    </row>
    <row r="788" spans="1:6" ht="21" thickBot="1" x14ac:dyDescent="0.35">
      <c r="C788" s="302">
        <v>2.21</v>
      </c>
      <c r="D788" s="303" t="s">
        <v>4</v>
      </c>
      <c r="E788" s="298">
        <v>0</v>
      </c>
      <c r="F788" s="19"/>
    </row>
    <row r="789" spans="1:6" ht="9.75" customHeight="1" thickBot="1" x14ac:dyDescent="0.35">
      <c r="C789" s="77"/>
      <c r="D789" s="77"/>
      <c r="E789" s="14"/>
      <c r="F789" s="14"/>
    </row>
    <row r="790" spans="1:6" ht="12" customHeight="1" thickBot="1" x14ac:dyDescent="0.35">
      <c r="C790" s="288" t="s">
        <v>56</v>
      </c>
      <c r="D790" s="289"/>
      <c r="E790" s="291"/>
      <c r="F790" s="290">
        <f>+E791+E792+E793+E794+E795+E796+E797</f>
        <v>0</v>
      </c>
    </row>
    <row r="791" spans="1:6" ht="41.4" thickBot="1" x14ac:dyDescent="0.35">
      <c r="C791" s="296">
        <v>3.1</v>
      </c>
      <c r="D791" s="297" t="s">
        <v>57</v>
      </c>
      <c r="E791" s="298">
        <v>0</v>
      </c>
      <c r="F791" s="19"/>
    </row>
    <row r="792" spans="1:6" ht="15" thickBot="1" x14ac:dyDescent="0.35">
      <c r="C792" s="296">
        <v>3.2</v>
      </c>
      <c r="D792" s="297" t="s">
        <v>5</v>
      </c>
      <c r="E792" s="298">
        <v>0</v>
      </c>
      <c r="F792" s="19"/>
    </row>
    <row r="793" spans="1:6" ht="15" thickBot="1" x14ac:dyDescent="0.35">
      <c r="C793" s="296">
        <v>3.3</v>
      </c>
      <c r="D793" s="297" t="s">
        <v>58</v>
      </c>
      <c r="E793" s="298">
        <v>0</v>
      </c>
      <c r="F793" s="19"/>
    </row>
    <row r="794" spans="1:6" ht="31.2" thickBot="1" x14ac:dyDescent="0.35">
      <c r="C794" s="296">
        <v>3.4</v>
      </c>
      <c r="D794" s="297" t="s">
        <v>59</v>
      </c>
      <c r="E794" s="298">
        <v>0</v>
      </c>
      <c r="F794" s="19"/>
    </row>
    <row r="795" spans="1:6" ht="21" thickBot="1" x14ac:dyDescent="0.35">
      <c r="C795" s="296">
        <v>3.5</v>
      </c>
      <c r="D795" s="297" t="s">
        <v>60</v>
      </c>
      <c r="E795" s="298">
        <v>0</v>
      </c>
      <c r="F795" s="19"/>
    </row>
    <row r="796" spans="1:6" ht="15" thickBot="1" x14ac:dyDescent="0.35">
      <c r="C796" s="296">
        <v>3.6</v>
      </c>
      <c r="D796" s="297" t="s">
        <v>6</v>
      </c>
      <c r="E796" s="298">
        <v>0</v>
      </c>
      <c r="F796" s="19"/>
    </row>
    <row r="797" spans="1:6" ht="21" thickBot="1" x14ac:dyDescent="0.35">
      <c r="C797" s="302">
        <v>3.7</v>
      </c>
      <c r="D797" s="303" t="s">
        <v>61</v>
      </c>
      <c r="E797" s="298">
        <v>0</v>
      </c>
      <c r="F797" s="19"/>
    </row>
    <row r="798" spans="1:6" ht="9.75" customHeight="1" thickBot="1" x14ac:dyDescent="0.35">
      <c r="C798" s="77"/>
      <c r="D798" s="77"/>
      <c r="E798" s="17"/>
      <c r="F798" s="14"/>
    </row>
    <row r="799" spans="1:6" ht="15" thickBot="1" x14ac:dyDescent="0.35">
      <c r="C799" s="288" t="s">
        <v>62</v>
      </c>
      <c r="D799" s="289"/>
      <c r="E799" s="12"/>
      <c r="F799" s="290">
        <f>+F765-F767</f>
        <v>38855384.260000005</v>
      </c>
    </row>
    <row r="800" spans="1:6" x14ac:dyDescent="0.3">
      <c r="A800" s="28"/>
    </row>
    <row r="801" spans="1:6" x14ac:dyDescent="0.3">
      <c r="A801" s="278" t="s">
        <v>101</v>
      </c>
      <c r="B801" s="278"/>
      <c r="C801" s="278"/>
      <c r="D801" s="278"/>
    </row>
    <row r="802" spans="1:6" ht="15" thickBot="1" x14ac:dyDescent="0.35"/>
    <row r="803" spans="1:6" x14ac:dyDescent="0.3">
      <c r="C803" s="279" t="s">
        <v>147</v>
      </c>
      <c r="D803" s="280"/>
      <c r="E803" s="280"/>
      <c r="F803" s="281"/>
    </row>
    <row r="804" spans="1:6" x14ac:dyDescent="0.3">
      <c r="C804" s="282" t="s">
        <v>1</v>
      </c>
      <c r="D804" s="283"/>
      <c r="E804" s="283"/>
      <c r="F804" s="284"/>
    </row>
    <row r="805" spans="1:6" x14ac:dyDescent="0.3">
      <c r="C805" s="282" t="s">
        <v>371</v>
      </c>
      <c r="D805" s="283"/>
      <c r="E805" s="283"/>
      <c r="F805" s="284"/>
    </row>
    <row r="806" spans="1:6" ht="15" thickBot="1" x14ac:dyDescent="0.35">
      <c r="C806" s="285" t="s">
        <v>2</v>
      </c>
      <c r="D806" s="286"/>
      <c r="E806" s="286"/>
      <c r="F806" s="287"/>
    </row>
    <row r="807" spans="1:6" ht="15" thickBot="1" x14ac:dyDescent="0.35">
      <c r="C807" s="288" t="s">
        <v>10</v>
      </c>
      <c r="D807" s="289"/>
      <c r="E807" s="12"/>
      <c r="F807" s="290">
        <v>118359195.68000001</v>
      </c>
    </row>
    <row r="808" spans="1:6" ht="15" thickBot="1" x14ac:dyDescent="0.35">
      <c r="C808" s="77"/>
      <c r="D808" s="77"/>
      <c r="E808" s="14"/>
      <c r="F808" s="14"/>
    </row>
    <row r="809" spans="1:6" ht="15" thickBot="1" x14ac:dyDescent="0.35">
      <c r="C809" s="288" t="s">
        <v>11</v>
      </c>
      <c r="D809" s="289"/>
      <c r="E809" s="291"/>
      <c r="F809" s="290">
        <v>0</v>
      </c>
    </row>
    <row r="810" spans="1:6" ht="15" thickBot="1" x14ac:dyDescent="0.35">
      <c r="C810" s="26">
        <v>2.1</v>
      </c>
      <c r="D810" s="1" t="s">
        <v>12</v>
      </c>
      <c r="E810" s="15">
        <v>0</v>
      </c>
      <c r="F810" s="17"/>
    </row>
    <row r="811" spans="1:6" ht="23.4" thickBot="1" x14ac:dyDescent="0.35">
      <c r="C811" s="26">
        <v>2.2000000000000002</v>
      </c>
      <c r="D811" s="1" t="s">
        <v>13</v>
      </c>
      <c r="E811" s="15">
        <v>0</v>
      </c>
      <c r="F811" s="17"/>
    </row>
    <row r="812" spans="1:6" ht="46.2" thickBot="1" x14ac:dyDescent="0.35">
      <c r="C812" s="26">
        <v>2.2999999999999998</v>
      </c>
      <c r="D812" s="1" t="s">
        <v>14</v>
      </c>
      <c r="E812" s="15">
        <v>0</v>
      </c>
      <c r="F812" s="17"/>
    </row>
    <row r="813" spans="1:6" ht="23.4" thickBot="1" x14ac:dyDescent="0.35">
      <c r="C813" s="26">
        <v>2.4</v>
      </c>
      <c r="D813" s="1" t="s">
        <v>15</v>
      </c>
      <c r="E813" s="15">
        <v>0</v>
      </c>
      <c r="F813" s="17"/>
    </row>
    <row r="814" spans="1:6" ht="23.4" thickBot="1" x14ac:dyDescent="0.35">
      <c r="C814" s="26">
        <v>2.5</v>
      </c>
      <c r="D814" s="1" t="s">
        <v>16</v>
      </c>
      <c r="E814" s="15">
        <v>0</v>
      </c>
      <c r="F814" s="17"/>
    </row>
    <row r="815" spans="1:6" ht="15" customHeight="1" thickBot="1" x14ac:dyDescent="0.35">
      <c r="C815" s="27">
        <v>2.6</v>
      </c>
      <c r="D815" s="24" t="s">
        <v>17</v>
      </c>
      <c r="E815" s="15">
        <v>0</v>
      </c>
      <c r="F815" s="17"/>
    </row>
    <row r="816" spans="1:6" ht="15" thickBot="1" x14ac:dyDescent="0.35">
      <c r="C816" s="77"/>
      <c r="D816" s="77"/>
      <c r="E816" s="14"/>
      <c r="F816" s="14"/>
    </row>
    <row r="817" spans="3:6" ht="15" thickBot="1" x14ac:dyDescent="0.35">
      <c r="C817" s="288" t="s">
        <v>18</v>
      </c>
      <c r="D817" s="289"/>
      <c r="E817" s="291"/>
      <c r="F817" s="290">
        <v>9139860</v>
      </c>
    </row>
    <row r="818" spans="3:6" ht="23.4" thickBot="1" x14ac:dyDescent="0.35">
      <c r="C818" s="26" t="s">
        <v>63</v>
      </c>
      <c r="D818" s="1" t="s">
        <v>19</v>
      </c>
      <c r="E818" s="15">
        <v>0</v>
      </c>
      <c r="F818" s="17"/>
    </row>
    <row r="819" spans="3:6" ht="23.4" thickBot="1" x14ac:dyDescent="0.35">
      <c r="C819" s="26">
        <v>3.2</v>
      </c>
      <c r="D819" s="1" t="s">
        <v>20</v>
      </c>
      <c r="E819" s="15">
        <v>0</v>
      </c>
      <c r="F819" s="17"/>
    </row>
    <row r="820" spans="3:6" ht="34.799999999999997" thickBot="1" x14ac:dyDescent="0.35">
      <c r="C820" s="26">
        <v>3.3</v>
      </c>
      <c r="D820" s="1" t="s">
        <v>21</v>
      </c>
      <c r="E820" s="15">
        <v>0</v>
      </c>
      <c r="F820" s="17"/>
    </row>
    <row r="821" spans="3:6" ht="15" thickBot="1" x14ac:dyDescent="0.35">
      <c r="C821" s="77"/>
      <c r="D821" s="77"/>
      <c r="E821" s="17"/>
      <c r="F821" s="14"/>
    </row>
    <row r="822" spans="3:6" ht="15" thickBot="1" x14ac:dyDescent="0.35">
      <c r="C822" s="288" t="s">
        <v>22</v>
      </c>
      <c r="D822" s="289"/>
      <c r="E822" s="12"/>
      <c r="F822" s="290">
        <f>+F807-F817</f>
        <v>109219335.68000001</v>
      </c>
    </row>
    <row r="823" spans="3:6" x14ac:dyDescent="0.3">
      <c r="C823" s="292"/>
      <c r="D823" s="292"/>
      <c r="E823" s="17"/>
      <c r="F823" s="25"/>
    </row>
    <row r="824" spans="3:6" x14ac:dyDescent="0.3">
      <c r="C824" s="292"/>
      <c r="D824" s="292"/>
      <c r="E824" s="17"/>
      <c r="F824" s="25"/>
    </row>
    <row r="825" spans="3:6" x14ac:dyDescent="0.3">
      <c r="C825" s="292"/>
      <c r="D825" s="292"/>
      <c r="E825" s="17"/>
      <c r="F825" s="25"/>
    </row>
    <row r="826" spans="3:6" x14ac:dyDescent="0.3">
      <c r="C826" s="292"/>
      <c r="D826" s="292"/>
      <c r="E826" s="17"/>
      <c r="F826" s="25"/>
    </row>
    <row r="827" spans="3:6" x14ac:dyDescent="0.3">
      <c r="C827" s="292"/>
      <c r="D827" s="292"/>
      <c r="E827" s="17"/>
      <c r="F827" s="25"/>
    </row>
    <row r="828" spans="3:6" x14ac:dyDescent="0.3">
      <c r="C828" s="292"/>
      <c r="D828" s="292"/>
      <c r="E828" s="17"/>
      <c r="F828" s="25"/>
    </row>
    <row r="829" spans="3:6" x14ac:dyDescent="0.3">
      <c r="C829" s="292"/>
      <c r="D829" s="292"/>
      <c r="E829" s="17"/>
      <c r="F829" s="25"/>
    </row>
    <row r="830" spans="3:6" x14ac:dyDescent="0.3">
      <c r="C830" s="292"/>
      <c r="D830" s="292"/>
      <c r="E830" s="17"/>
      <c r="F830" s="25"/>
    </row>
    <row r="831" spans="3:6" x14ac:dyDescent="0.3">
      <c r="C831" s="292"/>
      <c r="D831" s="292"/>
      <c r="E831" s="17"/>
      <c r="F831" s="25"/>
    </row>
    <row r="832" spans="3:6" x14ac:dyDescent="0.3">
      <c r="E832" s="11"/>
      <c r="F832" s="11"/>
    </row>
    <row r="833" spans="5:6" x14ac:dyDescent="0.3">
      <c r="E833" s="11"/>
      <c r="F833" s="11"/>
    </row>
    <row r="834" spans="5:6" x14ac:dyDescent="0.3">
      <c r="E834" s="11"/>
      <c r="F834" s="11"/>
    </row>
    <row r="835" spans="5:6" x14ac:dyDescent="0.3">
      <c r="E835" s="11"/>
      <c r="F835" s="11"/>
    </row>
    <row r="836" spans="5:6" x14ac:dyDescent="0.3">
      <c r="E836" s="11"/>
      <c r="F836" s="11"/>
    </row>
    <row r="837" spans="5:6" x14ac:dyDescent="0.3">
      <c r="E837" s="11"/>
      <c r="F837" s="11"/>
    </row>
    <row r="838" spans="5:6" x14ac:dyDescent="0.3">
      <c r="E838" s="11"/>
      <c r="F838" s="11"/>
    </row>
    <row r="839" spans="5:6" x14ac:dyDescent="0.3">
      <c r="E839" s="11"/>
      <c r="F839" s="11"/>
    </row>
    <row r="840" spans="5:6" x14ac:dyDescent="0.3">
      <c r="E840" s="11"/>
      <c r="F840" s="11"/>
    </row>
    <row r="841" spans="5:6" x14ac:dyDescent="0.3">
      <c r="E841" s="11"/>
      <c r="F841" s="11"/>
    </row>
    <row r="842" spans="5:6" x14ac:dyDescent="0.3">
      <c r="E842" s="11"/>
      <c r="F842" s="11"/>
    </row>
    <row r="843" spans="5:6" x14ac:dyDescent="0.3">
      <c r="E843" s="11"/>
      <c r="F843" s="11"/>
    </row>
    <row r="844" spans="5:6" x14ac:dyDescent="0.3">
      <c r="E844" s="11"/>
      <c r="F844" s="11"/>
    </row>
    <row r="845" spans="5:6" x14ac:dyDescent="0.3">
      <c r="E845" s="11"/>
      <c r="F845" s="11"/>
    </row>
    <row r="846" spans="5:6" x14ac:dyDescent="0.3">
      <c r="E846" s="11"/>
      <c r="F846" s="11"/>
    </row>
    <row r="847" spans="5:6" x14ac:dyDescent="0.3">
      <c r="E847" s="11"/>
      <c r="F847" s="11"/>
    </row>
    <row r="848" spans="5:6" x14ac:dyDescent="0.3">
      <c r="E848" s="11"/>
      <c r="F848" s="11"/>
    </row>
    <row r="849" spans="1:8" x14ac:dyDescent="0.3">
      <c r="E849" s="11"/>
      <c r="F849" s="11"/>
    </row>
    <row r="850" spans="1:8" x14ac:dyDescent="0.3">
      <c r="E850" s="11"/>
      <c r="F850" s="11"/>
    </row>
    <row r="851" spans="1:8" x14ac:dyDescent="0.3">
      <c r="E851" s="11"/>
      <c r="F851" s="11"/>
    </row>
    <row r="852" spans="1:8" x14ac:dyDescent="0.3">
      <c r="E852" s="11"/>
      <c r="F852" s="11"/>
    </row>
    <row r="853" spans="1:8" x14ac:dyDescent="0.3">
      <c r="E853" s="11"/>
      <c r="F853" s="11"/>
    </row>
    <row r="854" spans="1:8" ht="9.75" customHeight="1" thickBot="1" x14ac:dyDescent="0.35">
      <c r="E854" s="11"/>
      <c r="F854" s="11"/>
    </row>
    <row r="855" spans="1:8" ht="12.75" customHeight="1" x14ac:dyDescent="0.3">
      <c r="C855" s="279" t="s">
        <v>147</v>
      </c>
      <c r="D855" s="280"/>
      <c r="E855" s="280"/>
      <c r="F855" s="281"/>
    </row>
    <row r="856" spans="1:8" ht="12.75" customHeight="1" x14ac:dyDescent="0.3">
      <c r="C856" s="282" t="s">
        <v>3</v>
      </c>
      <c r="D856" s="283"/>
      <c r="E856" s="283"/>
      <c r="F856" s="293"/>
    </row>
    <row r="857" spans="1:8" ht="12.75" customHeight="1" x14ac:dyDescent="0.3">
      <c r="C857" s="282" t="s">
        <v>133</v>
      </c>
      <c r="D857" s="283"/>
      <c r="E857" s="283"/>
      <c r="F857" s="284"/>
    </row>
    <row r="858" spans="1:8" ht="12.75" customHeight="1" thickBot="1" x14ac:dyDescent="0.35">
      <c r="C858" s="285" t="s">
        <v>2</v>
      </c>
      <c r="D858" s="286"/>
      <c r="E858" s="286"/>
      <c r="F858" s="287"/>
    </row>
    <row r="859" spans="1:8" ht="15" thickBot="1" x14ac:dyDescent="0.35">
      <c r="C859" s="294" t="s">
        <v>23</v>
      </c>
      <c r="D859" s="295"/>
      <c r="E859" s="18"/>
      <c r="F859" s="290">
        <v>109821581.86</v>
      </c>
    </row>
    <row r="860" spans="1:8" ht="6.75" customHeight="1" thickBot="1" x14ac:dyDescent="0.35">
      <c r="A860" s="23" t="s">
        <v>370</v>
      </c>
      <c r="B860" s="22"/>
      <c r="C860" s="77"/>
      <c r="D860" s="77"/>
      <c r="E860" s="14"/>
      <c r="F860" s="14"/>
    </row>
    <row r="861" spans="1:8" ht="15" thickBot="1" x14ac:dyDescent="0.35">
      <c r="C861" s="288" t="s">
        <v>24</v>
      </c>
      <c r="D861" s="289"/>
      <c r="E861" s="291"/>
      <c r="F861" s="290">
        <v>18101769.48</v>
      </c>
    </row>
    <row r="862" spans="1:8" ht="31.2" thickBot="1" x14ac:dyDescent="0.35">
      <c r="C862" s="296">
        <v>2.1</v>
      </c>
      <c r="D862" s="297" t="s">
        <v>25</v>
      </c>
      <c r="E862" s="298">
        <v>0</v>
      </c>
      <c r="F862" s="25"/>
    </row>
    <row r="863" spans="1:8" ht="15" thickBot="1" x14ac:dyDescent="0.35">
      <c r="C863" s="296">
        <v>2.2000000000000002</v>
      </c>
      <c r="D863" s="297" t="s">
        <v>26</v>
      </c>
      <c r="E863" s="298">
        <v>0</v>
      </c>
      <c r="F863" s="25"/>
      <c r="H863" s="299"/>
    </row>
    <row r="864" spans="1:8" ht="21" thickBot="1" x14ac:dyDescent="0.35">
      <c r="C864" s="296">
        <v>2.2999999999999998</v>
      </c>
      <c r="D864" s="297" t="s">
        <v>27</v>
      </c>
      <c r="E864" s="298">
        <v>29680</v>
      </c>
      <c r="F864" s="19"/>
    </row>
    <row r="865" spans="3:6" ht="21" thickBot="1" x14ac:dyDescent="0.35">
      <c r="C865" s="296">
        <v>2.4</v>
      </c>
      <c r="D865" s="297" t="s">
        <v>28</v>
      </c>
      <c r="E865" s="298">
        <v>0</v>
      </c>
      <c r="F865" s="19"/>
    </row>
    <row r="866" spans="3:6" ht="21" thickBot="1" x14ac:dyDescent="0.35">
      <c r="C866" s="296">
        <v>2.5</v>
      </c>
      <c r="D866" s="297" t="s">
        <v>29</v>
      </c>
      <c r="E866" s="298">
        <v>0</v>
      </c>
      <c r="F866" s="19"/>
    </row>
    <row r="867" spans="3:6" ht="21" thickBot="1" x14ac:dyDescent="0.35">
      <c r="C867" s="296">
        <v>2.6</v>
      </c>
      <c r="D867" s="297" t="s">
        <v>30</v>
      </c>
      <c r="E867" s="298">
        <v>272400</v>
      </c>
      <c r="F867" s="19"/>
    </row>
    <row r="868" spans="3:6" ht="21" thickBot="1" x14ac:dyDescent="0.35">
      <c r="C868" s="296">
        <v>2.7</v>
      </c>
      <c r="D868" s="297" t="s">
        <v>31</v>
      </c>
      <c r="E868" s="298">
        <v>0</v>
      </c>
      <c r="F868" s="19"/>
    </row>
    <row r="869" spans="3:6" ht="21" thickBot="1" x14ac:dyDescent="0.35">
      <c r="C869" s="296">
        <v>2.8</v>
      </c>
      <c r="D869" s="297" t="s">
        <v>32</v>
      </c>
      <c r="E869" s="298">
        <v>151570.31</v>
      </c>
      <c r="F869" s="19"/>
    </row>
    <row r="870" spans="3:6" ht="15" thickBot="1" x14ac:dyDescent="0.35">
      <c r="C870" s="296">
        <v>2.9</v>
      </c>
      <c r="D870" s="297" t="s">
        <v>33</v>
      </c>
      <c r="E870" s="298">
        <v>0</v>
      </c>
      <c r="F870" s="19"/>
    </row>
    <row r="871" spans="3:6" ht="15" thickBot="1" x14ac:dyDescent="0.35">
      <c r="C871" s="296" t="s">
        <v>35</v>
      </c>
      <c r="D871" s="297" t="s">
        <v>34</v>
      </c>
      <c r="E871" s="298">
        <v>0</v>
      </c>
      <c r="F871" s="19"/>
    </row>
    <row r="872" spans="3:6" ht="15" thickBot="1" x14ac:dyDescent="0.35">
      <c r="C872" s="296" t="s">
        <v>36</v>
      </c>
      <c r="D872" s="297" t="s">
        <v>37</v>
      </c>
      <c r="E872" s="298">
        <v>1740</v>
      </c>
      <c r="F872" s="19"/>
    </row>
    <row r="873" spans="3:6" ht="21" thickBot="1" x14ac:dyDescent="0.35">
      <c r="C873" s="296" t="s">
        <v>38</v>
      </c>
      <c r="D873" s="297" t="s">
        <v>39</v>
      </c>
      <c r="E873" s="298">
        <v>801792</v>
      </c>
      <c r="F873" s="19"/>
    </row>
    <row r="874" spans="3:6" ht="21" thickBot="1" x14ac:dyDescent="0.35">
      <c r="C874" s="296" t="s">
        <v>40</v>
      </c>
      <c r="D874" s="297" t="s">
        <v>41</v>
      </c>
      <c r="E874" s="298">
        <v>7157939.0099999998</v>
      </c>
      <c r="F874" s="19"/>
    </row>
    <row r="875" spans="3:6" ht="21" thickBot="1" x14ac:dyDescent="0.35">
      <c r="C875" s="296" t="s">
        <v>42</v>
      </c>
      <c r="D875" s="297" t="s">
        <v>43</v>
      </c>
      <c r="E875" s="298">
        <v>0</v>
      </c>
      <c r="F875" s="19"/>
    </row>
    <row r="876" spans="3:6" ht="15" thickBot="1" x14ac:dyDescent="0.35">
      <c r="C876" s="296" t="s">
        <v>44</v>
      </c>
      <c r="D876" s="297" t="s">
        <v>45</v>
      </c>
      <c r="E876" s="298">
        <v>0</v>
      </c>
      <c r="F876" s="19"/>
    </row>
    <row r="877" spans="3:6" ht="15" thickBot="1" x14ac:dyDescent="0.35">
      <c r="C877" s="296" t="s">
        <v>46</v>
      </c>
      <c r="D877" s="297" t="s">
        <v>48</v>
      </c>
      <c r="E877" s="298">
        <v>0</v>
      </c>
      <c r="F877" s="19"/>
    </row>
    <row r="878" spans="3:6" ht="12.75" customHeight="1" thickBot="1" x14ac:dyDescent="0.35">
      <c r="C878" s="296" t="s">
        <v>49</v>
      </c>
      <c r="D878" s="297" t="s">
        <v>47</v>
      </c>
      <c r="E878" s="298">
        <v>0</v>
      </c>
      <c r="F878" s="19"/>
    </row>
    <row r="879" spans="3:6" ht="13.5" customHeight="1" thickBot="1" x14ac:dyDescent="0.35">
      <c r="C879" s="300" t="s">
        <v>50</v>
      </c>
      <c r="D879" s="301" t="s">
        <v>51</v>
      </c>
      <c r="E879" s="298">
        <v>0</v>
      </c>
      <c r="F879" s="19"/>
    </row>
    <row r="880" spans="3:6" ht="21" thickBot="1" x14ac:dyDescent="0.35">
      <c r="C880" s="296" t="s">
        <v>53</v>
      </c>
      <c r="D880" s="297" t="s">
        <v>52</v>
      </c>
      <c r="E880" s="298">
        <v>9686648.1600000001</v>
      </c>
      <c r="F880" s="19"/>
    </row>
    <row r="881" spans="3:6" ht="31.2" thickBot="1" x14ac:dyDescent="0.35">
      <c r="C881" s="296" t="s">
        <v>54</v>
      </c>
      <c r="D881" s="297" t="s">
        <v>55</v>
      </c>
      <c r="E881" s="298">
        <v>0</v>
      </c>
      <c r="F881" s="19"/>
    </row>
    <row r="882" spans="3:6" ht="21" thickBot="1" x14ac:dyDescent="0.35">
      <c r="C882" s="302">
        <v>2.21</v>
      </c>
      <c r="D882" s="303" t="s">
        <v>4</v>
      </c>
      <c r="E882" s="298">
        <v>0</v>
      </c>
      <c r="F882" s="19"/>
    </row>
    <row r="883" spans="3:6" ht="9.75" customHeight="1" thickBot="1" x14ac:dyDescent="0.35">
      <c r="C883" s="77"/>
      <c r="D883" s="77"/>
      <c r="E883" s="14"/>
      <c r="F883" s="14"/>
    </row>
    <row r="884" spans="3:6" ht="12" customHeight="1" thickBot="1" x14ac:dyDescent="0.35">
      <c r="C884" s="288" t="s">
        <v>56</v>
      </c>
      <c r="D884" s="289"/>
      <c r="E884" s="291"/>
      <c r="F884" s="290">
        <f>+E885+E886+E887+E888+E889+E890+E891</f>
        <v>0</v>
      </c>
    </row>
    <row r="885" spans="3:6" ht="41.4" thickBot="1" x14ac:dyDescent="0.35">
      <c r="C885" s="296">
        <v>3.1</v>
      </c>
      <c r="D885" s="297" t="s">
        <v>57</v>
      </c>
      <c r="E885" s="298">
        <v>0</v>
      </c>
      <c r="F885" s="19"/>
    </row>
    <row r="886" spans="3:6" ht="15" thickBot="1" x14ac:dyDescent="0.35">
      <c r="C886" s="296">
        <v>3.2</v>
      </c>
      <c r="D886" s="297" t="s">
        <v>5</v>
      </c>
      <c r="E886" s="298">
        <v>0</v>
      </c>
      <c r="F886" s="19"/>
    </row>
    <row r="887" spans="3:6" ht="15" thickBot="1" x14ac:dyDescent="0.35">
      <c r="C887" s="296">
        <v>3.3</v>
      </c>
      <c r="D887" s="297" t="s">
        <v>58</v>
      </c>
      <c r="E887" s="298">
        <v>0</v>
      </c>
      <c r="F887" s="19"/>
    </row>
    <row r="888" spans="3:6" ht="31.2" thickBot="1" x14ac:dyDescent="0.35">
      <c r="C888" s="296">
        <v>3.4</v>
      </c>
      <c r="D888" s="297" t="s">
        <v>59</v>
      </c>
      <c r="E888" s="298">
        <v>0</v>
      </c>
      <c r="F888" s="19"/>
    </row>
    <row r="889" spans="3:6" ht="21" thickBot="1" x14ac:dyDescent="0.35">
      <c r="C889" s="296">
        <v>3.5</v>
      </c>
      <c r="D889" s="297" t="s">
        <v>60</v>
      </c>
      <c r="E889" s="298">
        <v>0</v>
      </c>
      <c r="F889" s="19"/>
    </row>
    <row r="890" spans="3:6" ht="15" thickBot="1" x14ac:dyDescent="0.35">
      <c r="C890" s="296">
        <v>3.6</v>
      </c>
      <c r="D890" s="297" t="s">
        <v>6</v>
      </c>
      <c r="E890" s="298">
        <v>0</v>
      </c>
      <c r="F890" s="19"/>
    </row>
    <row r="891" spans="3:6" ht="21" thickBot="1" x14ac:dyDescent="0.35">
      <c r="C891" s="302">
        <v>3.7</v>
      </c>
      <c r="D891" s="303" t="s">
        <v>61</v>
      </c>
      <c r="E891" s="298">
        <v>0</v>
      </c>
      <c r="F891" s="19"/>
    </row>
    <row r="892" spans="3:6" ht="9.75" customHeight="1" thickBot="1" x14ac:dyDescent="0.35">
      <c r="C892" s="77"/>
      <c r="D892" s="77"/>
      <c r="E892" s="17"/>
      <c r="F892" s="14"/>
    </row>
    <row r="893" spans="3:6" ht="15" thickBot="1" x14ac:dyDescent="0.35">
      <c r="C893" s="288" t="s">
        <v>62</v>
      </c>
      <c r="D893" s="289"/>
      <c r="E893" s="12"/>
      <c r="F893" s="290">
        <f>+F859-F861</f>
        <v>91719812.379999995</v>
      </c>
    </row>
    <row r="894" spans="3:6" x14ac:dyDescent="0.3">
      <c r="E894" s="11"/>
      <c r="F894" s="11"/>
    </row>
    <row r="902" spans="1:1" x14ac:dyDescent="0.3">
      <c r="A902" s="3" t="s">
        <v>102</v>
      </c>
    </row>
  </sheetData>
  <mergeCells count="150">
    <mergeCell ref="C893:D893"/>
    <mergeCell ref="C856:F856"/>
    <mergeCell ref="C857:F857"/>
    <mergeCell ref="C858:F858"/>
    <mergeCell ref="C859:D859"/>
    <mergeCell ref="C860:D860"/>
    <mergeCell ref="C861:D861"/>
    <mergeCell ref="C883:D883"/>
    <mergeCell ref="C884:D884"/>
    <mergeCell ref="C892:D892"/>
    <mergeCell ref="C806:F806"/>
    <mergeCell ref="C807:D807"/>
    <mergeCell ref="C808:D808"/>
    <mergeCell ref="C809:D809"/>
    <mergeCell ref="C816:D816"/>
    <mergeCell ref="C817:D817"/>
    <mergeCell ref="C821:D821"/>
    <mergeCell ref="C822:D822"/>
    <mergeCell ref="C855:F855"/>
    <mergeCell ref="C766:D766"/>
    <mergeCell ref="C767:D767"/>
    <mergeCell ref="C789:D789"/>
    <mergeCell ref="C790:D790"/>
    <mergeCell ref="C798:D798"/>
    <mergeCell ref="C799:D799"/>
    <mergeCell ref="C803:F803"/>
    <mergeCell ref="C804:F804"/>
    <mergeCell ref="C805:F805"/>
    <mergeCell ref="A657:D657"/>
    <mergeCell ref="A670:D670"/>
    <mergeCell ref="B671:D671"/>
    <mergeCell ref="B672:D672"/>
    <mergeCell ref="A704:D704"/>
    <mergeCell ref="A706:D706"/>
    <mergeCell ref="A708:D708"/>
    <mergeCell ref="A801:D801"/>
    <mergeCell ref="C710:F710"/>
    <mergeCell ref="C711:F711"/>
    <mergeCell ref="C712:F712"/>
    <mergeCell ref="C713:F713"/>
    <mergeCell ref="C714:D714"/>
    <mergeCell ref="C715:D715"/>
    <mergeCell ref="C716:D716"/>
    <mergeCell ref="C723:D723"/>
    <mergeCell ref="C724:D724"/>
    <mergeCell ref="C728:D728"/>
    <mergeCell ref="C729:D729"/>
    <mergeCell ref="C761:F761"/>
    <mergeCell ref="C762:F762"/>
    <mergeCell ref="C763:F763"/>
    <mergeCell ref="C764:F764"/>
    <mergeCell ref="C765:D765"/>
    <mergeCell ref="B599:C599"/>
    <mergeCell ref="B600:C600"/>
    <mergeCell ref="A598:D598"/>
    <mergeCell ref="A624:D624"/>
    <mergeCell ref="A627:D627"/>
    <mergeCell ref="A629:D629"/>
    <mergeCell ref="A630:D630"/>
    <mergeCell ref="B631:D631"/>
    <mergeCell ref="B632:D632"/>
    <mergeCell ref="A511:F512"/>
    <mergeCell ref="B513:F513"/>
    <mergeCell ref="B514:F514"/>
    <mergeCell ref="A559:D559"/>
    <mergeCell ref="B560:C560"/>
    <mergeCell ref="B561:C561"/>
    <mergeCell ref="A579:D579"/>
    <mergeCell ref="B580:C580"/>
    <mergeCell ref="B581:C581"/>
    <mergeCell ref="B426:C426"/>
    <mergeCell ref="B427:C427"/>
    <mergeCell ref="A444:D444"/>
    <mergeCell ref="B446:C446"/>
    <mergeCell ref="B447:C447"/>
    <mergeCell ref="A464:D464"/>
    <mergeCell ref="A465:D466"/>
    <mergeCell ref="B467:F467"/>
    <mergeCell ref="B468:F468"/>
    <mergeCell ref="A382:D382"/>
    <mergeCell ref="A383:D384"/>
    <mergeCell ref="B385:D385"/>
    <mergeCell ref="B386:D386"/>
    <mergeCell ref="A403:D403"/>
    <mergeCell ref="B404:D404"/>
    <mergeCell ref="B405:D405"/>
    <mergeCell ref="B419:D420"/>
    <mergeCell ref="A424:D425"/>
    <mergeCell ref="B324:D326"/>
    <mergeCell ref="A328:D329"/>
    <mergeCell ref="A331:D331"/>
    <mergeCell ref="B332:D332"/>
    <mergeCell ref="B333:D333"/>
    <mergeCell ref="B352:D352"/>
    <mergeCell ref="A356:D356"/>
    <mergeCell ref="B358:D358"/>
    <mergeCell ref="B359:D359"/>
    <mergeCell ref="A74:D74"/>
    <mergeCell ref="B78:C78"/>
    <mergeCell ref="B79:C79"/>
    <mergeCell ref="A95:D96"/>
    <mergeCell ref="B99:C99"/>
    <mergeCell ref="B100:C100"/>
    <mergeCell ref="A117:D118"/>
    <mergeCell ref="B120:C120"/>
    <mergeCell ref="B121:C121"/>
    <mergeCell ref="A138:D138"/>
    <mergeCell ref="B139:C139"/>
    <mergeCell ref="B140:C140"/>
    <mergeCell ref="A157:D158"/>
    <mergeCell ref="B160:C160"/>
    <mergeCell ref="A198:D198"/>
    <mergeCell ref="B200:C200"/>
    <mergeCell ref="B201:C201"/>
    <mergeCell ref="A219:D219"/>
    <mergeCell ref="A240:D240"/>
    <mergeCell ref="B221:C221"/>
    <mergeCell ref="B222:C222"/>
    <mergeCell ref="B242:C242"/>
    <mergeCell ref="B243:C243"/>
    <mergeCell ref="B12:D12"/>
    <mergeCell ref="B13:D13"/>
    <mergeCell ref="B25:D26"/>
    <mergeCell ref="A1:D1"/>
    <mergeCell ref="A3:D3"/>
    <mergeCell ref="A5:D5"/>
    <mergeCell ref="A7:D7"/>
    <mergeCell ref="A9:D9"/>
    <mergeCell ref="A10:D10"/>
    <mergeCell ref="A29:D29"/>
    <mergeCell ref="A30:D30"/>
    <mergeCell ref="A51:D51"/>
    <mergeCell ref="C32:D32"/>
    <mergeCell ref="C33:D33"/>
    <mergeCell ref="C47:D49"/>
    <mergeCell ref="B55:C55"/>
    <mergeCell ref="B56:C56"/>
    <mergeCell ref="A76:D76"/>
    <mergeCell ref="B161:C161"/>
    <mergeCell ref="A261:D261"/>
    <mergeCell ref="B263:C263"/>
    <mergeCell ref="B264:C264"/>
    <mergeCell ref="A284:D284"/>
    <mergeCell ref="D263:G264"/>
    <mergeCell ref="B281:G282"/>
    <mergeCell ref="B286:C286"/>
    <mergeCell ref="B287:C287"/>
    <mergeCell ref="A304:D305"/>
    <mergeCell ref="B306:C306"/>
    <mergeCell ref="B307:C307"/>
  </mergeCells>
  <hyperlinks>
    <hyperlink ref="A260" location="Hoja1!_ftn1" display="Pasivo2" xr:uid="{00000000-0004-0000-0400-000000000000}"/>
    <hyperlink ref="A801" location="_ftnref1" display="_ftnref1" xr:uid="{00000000-0004-0000-0400-000001000000}"/>
  </hyperlinks>
  <pageMargins left="0.51666666666666672" right="0.55000000000000004" top="0.75" bottom="0.75" header="0.3" footer="0.3"/>
  <pageSetup paperSize="9" orientation="portrait" r:id="rId1"/>
  <ignoredErrors>
    <ignoredError sqref="C699:C70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EFE 01</vt:lpstr>
      <vt:lpstr>EFE 01 Acum</vt:lpstr>
      <vt:lpstr>CPC</vt:lpstr>
      <vt:lpstr>CPC Acum</vt:lpstr>
      <vt:lpstr>Notas de Desglose</vt:lpstr>
      <vt:lpstr>'Notas de Desglose'!_ftn1</vt:lpstr>
      <vt:lpstr>'Notas de Desglose'!_ftnref1</vt:lpstr>
      <vt:lpstr>'Notas de Desglose'!_Hlk13661906</vt:lpstr>
      <vt:lpstr>CPC!Área_de_impresión</vt:lpstr>
      <vt:lpstr>'CPC Acum'!Área_de_impresión</vt:lpstr>
      <vt:lpstr>'EFE 01'!Área_de_impresión</vt:lpstr>
      <vt:lpstr>'EFE 01 Acum'!Área_de_impresión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2</cp:lastModifiedBy>
  <cp:lastPrinted>2023-07-26T18:59:45Z</cp:lastPrinted>
  <dcterms:created xsi:type="dcterms:W3CDTF">2017-06-07T16:58:07Z</dcterms:created>
  <dcterms:modified xsi:type="dcterms:W3CDTF">2023-07-28T18:38:58Z</dcterms:modified>
</cp:coreProperties>
</file>