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Direcc Desa Eco-Tu" sheetId="1" r:id="rId1"/>
  </sheets>
  <definedNames>
    <definedName name="_xlnm.Print_Area" localSheetId="0">'Direcc Desa Eco-Tu'!$A$1:$R$100</definedName>
    <definedName name="Z_614BF4B7_682B_4249_B06C_E1282A0DCD4C_.wvu.Rows" localSheetId="0" hidden="1">'Direcc Desa Eco-Tu'!$69:$69</definedName>
    <definedName name="Z_9FEE0FA5_C519_482B_B2BA_C5505820E2C2_.wvu.Rows" localSheetId="0" hidden="1">'Direcc Desa Eco-Tu'!$69:$69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4" i="1" l="1"/>
  <c r="N44" i="1"/>
  <c r="L44" i="1"/>
  <c r="J44" i="1"/>
  <c r="O96" i="1" l="1"/>
  <c r="O95" i="1"/>
  <c r="R61" i="1"/>
  <c r="R60" i="1"/>
  <c r="R54" i="1"/>
  <c r="R53" i="1"/>
  <c r="R44" i="1" l="1"/>
  <c r="R68" i="1"/>
  <c r="R45" i="1"/>
  <c r="L20" i="1" l="1"/>
  <c r="P43" i="1"/>
  <c r="O94" i="1"/>
  <c r="R67" i="1"/>
  <c r="P59" i="1" l="1"/>
  <c r="L59" i="1"/>
  <c r="P58" i="1"/>
  <c r="L58" i="1"/>
  <c r="P52" i="1"/>
  <c r="L52" i="1"/>
  <c r="P51" i="1"/>
  <c r="L51" i="1"/>
  <c r="N59" i="1"/>
  <c r="J59" i="1"/>
  <c r="N58" i="1"/>
  <c r="J58" i="1"/>
  <c r="N52" i="1"/>
  <c r="J52" i="1"/>
  <c r="N51" i="1"/>
  <c r="J51" i="1"/>
  <c r="P66" i="1"/>
  <c r="N42" i="1"/>
  <c r="N43" i="1"/>
  <c r="L43" i="1"/>
  <c r="J43" i="1"/>
  <c r="P65" i="1"/>
  <c r="N66" i="1"/>
  <c r="L66" i="1"/>
  <c r="J66" i="1"/>
  <c r="N65" i="1"/>
  <c r="J65" i="1"/>
  <c r="L65" i="1"/>
  <c r="L42" i="1"/>
  <c r="P42" i="1"/>
  <c r="J42" i="1"/>
  <c r="L100" i="1"/>
  <c r="I100" i="1"/>
  <c r="F100" i="1"/>
  <c r="E100" i="1"/>
  <c r="D100" i="1"/>
  <c r="C100" i="1"/>
  <c r="B100" i="1"/>
  <c r="O100" i="1"/>
  <c r="R51" i="1" l="1"/>
  <c r="R52" i="1"/>
  <c r="R58" i="1"/>
  <c r="R59" i="1"/>
  <c r="R66" i="1"/>
  <c r="R43" i="1"/>
  <c r="R65" i="1"/>
  <c r="R42" i="1"/>
</calcChain>
</file>

<file path=xl/sharedStrings.xml><?xml version="1.0" encoding="utf-8"?>
<sst xmlns="http://schemas.openxmlformats.org/spreadsheetml/2006/main" count="169" uniqueCount="110">
  <si>
    <t>Municipio de San Juan de Sabinas</t>
  </si>
  <si>
    <t xml:space="preserve">PROGRAMA: ADMINISTRACIÓN PÚBLICA MUNICIPAL            </t>
  </si>
  <si>
    <t>Nombre del Subprograma:</t>
  </si>
  <si>
    <t>Descripción  (Que comprende):</t>
  </si>
  <si>
    <t xml:space="preserve">Brindar atención con calidad y calidez, mediante respuestas eficientes a las inquietudes de la ciudadanía del municipio de San Juan de Sabinas                                                                                                                        </t>
  </si>
  <si>
    <t>Unidad Responsable:</t>
  </si>
  <si>
    <t>Todas las Direcciones de la Administración Pública Municipal</t>
  </si>
  <si>
    <t>Importe en pesos de la inversión (para proyectos)</t>
  </si>
  <si>
    <t>Importe en total del costo del 
Sub-Programa:</t>
  </si>
  <si>
    <t>EJE Rector del PMD:</t>
  </si>
  <si>
    <t>Objetivos Estratégicos que Impacta</t>
  </si>
  <si>
    <t>Clasificación Programática</t>
  </si>
  <si>
    <t>Clasificación Funcional del Gasto</t>
  </si>
  <si>
    <t>Prestación de Servicios Públicos</t>
  </si>
  <si>
    <t>Función</t>
  </si>
  <si>
    <t>Sub Función</t>
  </si>
  <si>
    <t xml:space="preserve">     </t>
  </si>
  <si>
    <t>Población Objetivo</t>
  </si>
  <si>
    <t>Tipo de Población Objetivo</t>
  </si>
  <si>
    <t xml:space="preserve">Interna: </t>
  </si>
  <si>
    <t>Externa: X</t>
  </si>
  <si>
    <t>Meta: 100%</t>
  </si>
  <si>
    <t>Nota: Si la población objetivo es Externa se deberá de cumplir con lo siguiente: Adjunte reglas de operación, Características de apoyo, Lineamientos básicos, criterios de elegibilidad, mecanismos de operación, derechos-obligaciones y causas de baja y difusión del programa</t>
  </si>
  <si>
    <t>FIN: 
(Objetivo General)</t>
  </si>
  <si>
    <t>Satisfacer las necesidades de la sociedad civil organizada y la ciudadanía en general mediante incentivar su participación y responsabilidad en el desarrollo, y con el fortalecimiento de los mecanismos legales para esto.</t>
  </si>
  <si>
    <t xml:space="preserve">Objetivo al cual se pretende contribuir con el Subprograma. Se construye a partir del Objetivo Estratégico del PMD Beneficiar a la ciudadanía a través de un personal ampliamente capacitado y actualizado en el tramite de pasaporte Mexicano demostrando ser una APM eficiente y con </t>
  </si>
  <si>
    <t>PROPÓSITO:</t>
  </si>
  <si>
    <t xml:space="preserve">Los ciudadanos del municipio de San Juan de Sabinas disponen de un programa de atención y participación ciudadana eficiente.                                                                                                                                  </t>
  </si>
  <si>
    <t>Redacción Recomendada: Sujeto (población o área de enfoque) Verbo en presente, Complemento (resultado logrado)</t>
  </si>
  <si>
    <t>INDICADORES Y METAS ASOCIADOS CON EL PROPÓSITO                                                                                                 (Impacto, Eficiencia y Eficacia)</t>
  </si>
  <si>
    <t>Primer Trimestre</t>
  </si>
  <si>
    <t>Segundo Trimestre</t>
  </si>
  <si>
    <t>Tercer Trimestre</t>
  </si>
  <si>
    <t>Cuarto Trimestre</t>
  </si>
  <si>
    <t>FINAL</t>
  </si>
  <si>
    <t>INDICADOR</t>
  </si>
  <si>
    <t>Formula de Cálculo</t>
  </si>
  <si>
    <t>Unidad de Medida</t>
  </si>
  <si>
    <t>Variables</t>
  </si>
  <si>
    <t>Unidad de medida</t>
  </si>
  <si>
    <t>(ICt / IPt ) x100</t>
  </si>
  <si>
    <t>%</t>
  </si>
  <si>
    <t>V1: Indicadores cumplidos</t>
  </si>
  <si>
    <t>Indicadores</t>
  </si>
  <si>
    <t>Programado</t>
  </si>
  <si>
    <t>Realizado</t>
  </si>
  <si>
    <t>V2: Indicadores programados</t>
  </si>
  <si>
    <t>Presupuestado</t>
  </si>
  <si>
    <t>Ejercido</t>
  </si>
  <si>
    <t>RELACIÓN DE COMPONENTES o PRODUCTOS GENERALES 
(redacción en términos de que se produce)</t>
  </si>
  <si>
    <t xml:space="preserve">COMPONENTE 1: </t>
  </si>
  <si>
    <t>Acciones de  atención y participación ciudadana llevadas a cabo.</t>
  </si>
  <si>
    <t>Unidad ejecutora:</t>
  </si>
  <si>
    <t>Otras unidades involucradas:</t>
  </si>
  <si>
    <t>TOTAL</t>
  </si>
  <si>
    <t>(PEt   / PPt ) x 100</t>
  </si>
  <si>
    <t>Porcentaje</t>
  </si>
  <si>
    <t>V1: Presupuesto Ejercido</t>
  </si>
  <si>
    <t>Pesos</t>
  </si>
  <si>
    <t>V2: Presupuesto Programado</t>
  </si>
  <si>
    <t>ENTREGABLES (numeración correlacionada con los Componentes)</t>
  </si>
  <si>
    <t>ACTIVIDADES (numeración correlacionada con los entregables)</t>
  </si>
  <si>
    <t>Fecha de Inicio de la Actividad</t>
  </si>
  <si>
    <t>Fecha de Término de la Actividad</t>
  </si>
  <si>
    <t>1.1 Diagnóstico de ZAP(zonas de atención prioritaria) para realizar eventos</t>
  </si>
  <si>
    <t>1.2 Listado de programación para eventos</t>
  </si>
  <si>
    <t>1.3 Listas de asistencia de ciudadanos que acuden a solicitar apoyo</t>
  </si>
  <si>
    <t>1.4  Copias de acuerdos con el ciudadano</t>
  </si>
  <si>
    <t>1.5  Control de SPC de estado que guardan las solicitudes</t>
  </si>
  <si>
    <t>1.6  Listado de solicitudes de apoyos</t>
  </si>
  <si>
    <t>1.7 Constancias de apoyos otorgados</t>
  </si>
  <si>
    <t xml:space="preserve">Condiciones Administrativas No Controlables </t>
  </si>
  <si>
    <t>Observaciones</t>
  </si>
  <si>
    <t xml:space="preserve">Condiciones Operativas No Controlables </t>
  </si>
  <si>
    <t>Ninguno</t>
  </si>
  <si>
    <t xml:space="preserve">Responsable del Programa o Proyecto: </t>
  </si>
  <si>
    <t>Nombre:</t>
  </si>
  <si>
    <t>Cargo:</t>
  </si>
  <si>
    <t>Departamento:</t>
  </si>
  <si>
    <t xml:space="preserve">                          RELACIÓN DE LA DISTRIBUCIÓN DE LOS COSTOS DEL SUB-PROGRAMA POR DEPENDENCIAS INVOLUCRADAS</t>
  </si>
  <si>
    <t>DEPENDENCIA</t>
  </si>
  <si>
    <t>Total</t>
  </si>
  <si>
    <t xml:space="preserve">Dependencias o Unidades Participantes (Si aplica)
</t>
  </si>
  <si>
    <t>1.- Falta del recurso económico.</t>
  </si>
  <si>
    <t>1.- Climatológicas</t>
  </si>
  <si>
    <t>Finalidad</t>
  </si>
  <si>
    <t>MUNICIPIO CERCANO A LA GENTE</t>
  </si>
  <si>
    <t>Mejorar las condiciones de todas las colonias y comunidades de todo el municipio,  en materia de vivienda, plazas y jardines. Implementar el programa  “Alcalde en tu Colonia” y “Échame la Mano, Vamos A Limpiar”, así como la venta  de material de construcción a bajo costo.</t>
  </si>
  <si>
    <t xml:space="preserve">COMPONENTE 2: </t>
  </si>
  <si>
    <t xml:space="preserve">COMPONENTE 3: </t>
  </si>
  <si>
    <t>Acciones de  para desarrollo económico y turismo llevadas a cabo.</t>
  </si>
  <si>
    <t>2- Coordinación Comunicación Social</t>
  </si>
  <si>
    <t>3- Coordinación de Atención Ciudadana</t>
  </si>
  <si>
    <t>Actividades de comunicación social realizadas.</t>
  </si>
  <si>
    <t>1.Informe de actividades de cada coordinación</t>
  </si>
  <si>
    <t>101-519-502-520</t>
  </si>
  <si>
    <t>DIRECCIÓN DE COMUNICACIÓN SOCIAL E IMAGEN INSTITUCIONAL</t>
  </si>
  <si>
    <t>Periodo: del 1 de enero al 31 de diciembre de 2023</t>
  </si>
  <si>
    <t>En 2023 se cumple satisfactoriamente con el 100% de los indicadores programados en el rubro de Económico, Turismo, Comunicación social y atención ciudadana.</t>
  </si>
  <si>
    <t>En el 2023, la Dirección de Desarrollo Económico, Turismo, comunicación y atención ciudadana desarrolla el 100% de las acciones programadas eficientemente.</t>
  </si>
  <si>
    <t>En el 2023, la coordinación de comunicación social realiza el 100% de las actividades programas en este rubro.</t>
  </si>
  <si>
    <t>En el 2023, la coord. De atención ciudadana desarrolla el 100% de las acciones programadas eficientemente.</t>
  </si>
  <si>
    <t>JOSE ANGEL ELI VALDEZ MENDEZ</t>
  </si>
  <si>
    <t>DIRECCION DE COMUNICACIÓN SOCIAL E IMAGEN INSTITUCIONAL</t>
  </si>
  <si>
    <t>Subprograma: DIRECCIÓN DE COMUNICACIÓN SOCIAL E IMGEN INSTITUCIONAL</t>
  </si>
  <si>
    <t>COORDINACION DE COMUNICACIÓN SOCIAL</t>
  </si>
  <si>
    <t>COORDINACION DE ATENCION CIUDADANA</t>
  </si>
  <si>
    <t>Director</t>
  </si>
  <si>
    <t>42,260 Habitantes del municipio de San Juan de Sabinas</t>
  </si>
  <si>
    <t>1- DIRECCIÓN  DE COMUNICACIÓN SOCIAL E IMAGEN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</si>
</sst>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2" x14ac:knownFonts="1">
    <font>
      <sz val="10"/>
      <name val="Arial"/>
    </font>
    <font>
      <b/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87">
    <xf numFmtId="0" fontId="0" fillId="0" borderId="0" xfId="0"/>
    <xf numFmtId="0" fontId="0" fillId="0" borderId="0" xfId="0" applyFill="1"/>
    <xf numFmtId="8" fontId="0" fillId="0" borderId="0" xfId="0" applyNumberFormat="1" applyFill="1"/>
    <xf numFmtId="0" fontId="0" fillId="0" borderId="0" xfId="0" applyFill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5" xfId="0" applyFill="1" applyBorder="1" applyAlignment="1">
      <alignment vertical="center" wrapText="1"/>
    </xf>
    <xf numFmtId="0" fontId="0" fillId="2" borderId="12" xfId="0" applyFill="1" applyBorder="1" applyAlignment="1">
      <alignment horizontal="center" vertical="center" wrapText="1"/>
    </xf>
    <xf numFmtId="8" fontId="4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44" fontId="8" fillId="3" borderId="0" xfId="0" applyNumberFormat="1" applyFont="1" applyFill="1"/>
    <xf numFmtId="49" fontId="0" fillId="2" borderId="15" xfId="0" applyNumberForma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left" vertical="top" wrapText="1"/>
    </xf>
    <xf numFmtId="0" fontId="0" fillId="0" borderId="9" xfId="0" applyFill="1" applyBorder="1"/>
    <xf numFmtId="0" fontId="4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0" fontId="5" fillId="0" borderId="0" xfId="0" applyFont="1"/>
    <xf numFmtId="0" fontId="0" fillId="0" borderId="9" xfId="0" applyBorder="1" applyAlignment="1">
      <alignment horizontal="center"/>
    </xf>
    <xf numFmtId="0" fontId="4" fillId="0" borderId="9" xfId="0" applyFont="1" applyBorder="1" applyAlignment="1">
      <alignment horizontal="left"/>
    </xf>
    <xf numFmtId="44" fontId="0" fillId="0" borderId="9" xfId="2" applyFont="1" applyBorder="1"/>
    <xf numFmtId="0" fontId="0" fillId="0" borderId="9" xfId="0" applyBorder="1" applyAlignment="1">
      <alignment horizontal="left"/>
    </xf>
    <xf numFmtId="44" fontId="0" fillId="0" borderId="0" xfId="2" applyFont="1"/>
    <xf numFmtId="0" fontId="9" fillId="0" borderId="0" xfId="0" applyFont="1"/>
    <xf numFmtId="9" fontId="4" fillId="2" borderId="15" xfId="1" applyFont="1" applyFill="1" applyBorder="1" applyAlignment="1">
      <alignment horizontal="center" vertical="center" wrapText="1"/>
    </xf>
    <xf numFmtId="9" fontId="4" fillId="2" borderId="15" xfId="0" applyNumberFormat="1" applyFont="1" applyFill="1" applyBorder="1" applyAlignment="1">
      <alignment horizontal="center" vertical="center" wrapText="1"/>
    </xf>
    <xf numFmtId="44" fontId="4" fillId="2" borderId="15" xfId="0" applyNumberFormat="1" applyFont="1" applyFill="1" applyBorder="1" applyAlignment="1">
      <alignment horizontal="center" vertical="center" wrapText="1"/>
    </xf>
    <xf numFmtId="44" fontId="0" fillId="2" borderId="9" xfId="0" applyNumberFormat="1" applyFill="1" applyBorder="1" applyAlignment="1">
      <alignment horizontal="center"/>
    </xf>
    <xf numFmtId="0" fontId="5" fillId="2" borderId="15" xfId="0" applyFont="1" applyFill="1" applyBorder="1" applyAlignment="1">
      <alignment vertical="center" wrapText="1"/>
    </xf>
    <xf numFmtId="0" fontId="4" fillId="2" borderId="9" xfId="3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9" fontId="4" fillId="0" borderId="15" xfId="0" applyNumberFormat="1" applyFont="1" applyFill="1" applyBorder="1" applyAlignment="1">
      <alignment horizontal="center" vertical="center" wrapText="1"/>
    </xf>
    <xf numFmtId="9" fontId="0" fillId="2" borderId="6" xfId="1" applyFont="1" applyFill="1" applyBorder="1" applyAlignment="1">
      <alignment horizontal="center" vertical="center" wrapText="1"/>
    </xf>
    <xf numFmtId="9" fontId="0" fillId="2" borderId="8" xfId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4" fillId="2" borderId="13" xfId="3" applyFont="1" applyFill="1" applyBorder="1" applyAlignment="1">
      <alignment horizontal="left" vertical="top" wrapText="1"/>
    </xf>
    <xf numFmtId="0" fontId="4" fillId="2" borderId="15" xfId="3" applyFill="1" applyBorder="1" applyAlignment="1">
      <alignment horizontal="left" vertical="top" wrapText="1"/>
    </xf>
    <xf numFmtId="8" fontId="0" fillId="0" borderId="6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8" fontId="0" fillId="2" borderId="6" xfId="5" applyNumberFormat="1" applyFont="1" applyFill="1" applyBorder="1" applyAlignment="1">
      <alignment horizontal="center" vertical="center" wrapText="1"/>
    </xf>
    <xf numFmtId="44" fontId="0" fillId="2" borderId="8" xfId="5" applyFont="1" applyFill="1" applyBorder="1" applyAlignment="1">
      <alignment horizontal="center" vertical="center" wrapText="1"/>
    </xf>
    <xf numFmtId="44" fontId="4" fillId="0" borderId="6" xfId="5" applyFont="1" applyBorder="1" applyAlignment="1">
      <alignment horizontal="center"/>
    </xf>
    <xf numFmtId="44" fontId="4" fillId="0" borderId="8" xfId="5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2" borderId="13" xfId="0" applyNumberFormat="1" applyFont="1" applyFill="1" applyBorder="1" applyAlignment="1">
      <alignment horizontal="center" vertical="center" wrapText="1"/>
    </xf>
    <xf numFmtId="49" fontId="0" fillId="2" borderId="14" xfId="0" applyNumberFormat="1" applyFill="1" applyBorder="1" applyAlignment="1">
      <alignment horizontal="center" vertical="center" wrapText="1"/>
    </xf>
    <xf numFmtId="49" fontId="0" fillId="2" borderId="15" xfId="0" applyNumberForma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3" xfId="3" applyFill="1" applyBorder="1" applyAlignment="1">
      <alignment horizontal="center" vertical="center" wrapText="1"/>
    </xf>
    <xf numFmtId="0" fontId="4" fillId="0" borderId="4" xfId="3" applyFill="1" applyBorder="1" applyAlignment="1">
      <alignment horizontal="center" vertical="center" wrapText="1"/>
    </xf>
    <xf numFmtId="0" fontId="4" fillId="0" borderId="5" xfId="3" applyFill="1" applyBorder="1" applyAlignment="1">
      <alignment horizontal="center" vertical="center" wrapText="1"/>
    </xf>
    <xf numFmtId="0" fontId="4" fillId="0" borderId="10" xfId="3" applyFill="1" applyBorder="1" applyAlignment="1">
      <alignment horizontal="center" vertical="center" wrapText="1"/>
    </xf>
    <xf numFmtId="0" fontId="4" fillId="0" borderId="12" xfId="3" applyFill="1" applyBorder="1" applyAlignment="1">
      <alignment horizontal="center"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4" xfId="3" applyFill="1" applyBorder="1" applyAlignment="1">
      <alignment horizontal="center" vertical="center" wrapText="1"/>
    </xf>
    <xf numFmtId="0" fontId="4" fillId="2" borderId="15" xfId="3" applyFill="1" applyBorder="1" applyAlignment="1">
      <alignment horizontal="center" vertical="center" wrapText="1"/>
    </xf>
    <xf numFmtId="0" fontId="4" fillId="0" borderId="14" xfId="3" applyBorder="1" applyAlignment="1">
      <alignment horizontal="left" vertical="top" wrapText="1"/>
    </xf>
    <xf numFmtId="0" fontId="4" fillId="2" borderId="1" xfId="3" applyFill="1" applyBorder="1" applyAlignment="1">
      <alignment horizontal="center" vertical="center" wrapText="1"/>
    </xf>
    <xf numFmtId="0" fontId="4" fillId="2" borderId="3" xfId="3" applyFill="1" applyBorder="1" applyAlignment="1">
      <alignment horizontal="center" vertical="center" wrapText="1"/>
    </xf>
    <xf numFmtId="0" fontId="4" fillId="2" borderId="4" xfId="3" applyFill="1" applyBorder="1" applyAlignment="1">
      <alignment horizontal="center" vertical="center" wrapText="1"/>
    </xf>
    <xf numFmtId="0" fontId="4" fillId="2" borderId="5" xfId="3" applyFill="1" applyBorder="1" applyAlignment="1">
      <alignment horizontal="center" vertical="center" wrapText="1"/>
    </xf>
    <xf numFmtId="0" fontId="4" fillId="2" borderId="10" xfId="3" applyFill="1" applyBorder="1" applyAlignment="1">
      <alignment horizontal="center" vertical="center" wrapText="1"/>
    </xf>
    <xf numFmtId="0" fontId="4" fillId="2" borderId="12" xfId="3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4" fontId="0" fillId="0" borderId="6" xfId="2" applyFont="1" applyBorder="1" applyAlignment="1">
      <alignment horizontal="center"/>
    </xf>
    <xf numFmtId="44" fontId="0" fillId="0" borderId="7" xfId="2" applyFont="1" applyBorder="1" applyAlignment="1">
      <alignment horizontal="center"/>
    </xf>
    <xf numFmtId="44" fontId="0" fillId="0" borderId="8" xfId="2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44" fontId="0" fillId="0" borderId="2" xfId="2" applyFont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4" fontId="0" fillId="0" borderId="7" xfId="0" applyNumberFormat="1" applyBorder="1" applyAlignment="1">
      <alignment horizontal="center"/>
    </xf>
    <xf numFmtId="44" fontId="0" fillId="0" borderId="8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3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0" borderId="8" xfId="0" applyNumberForma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8" fontId="0" fillId="0" borderId="6" xfId="0" applyNumberFormat="1" applyFill="1" applyBorder="1" applyAlignment="1">
      <alignment horizontal="center"/>
    </xf>
    <xf numFmtId="0" fontId="4" fillId="2" borderId="13" xfId="0" applyFont="1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4" fillId="2" borderId="1" xfId="3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11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8" fontId="4" fillId="2" borderId="1" xfId="2" applyNumberFormat="1" applyFont="1" applyFill="1" applyBorder="1" applyAlignment="1">
      <alignment vertical="center" wrapText="1"/>
    </xf>
    <xf numFmtId="44" fontId="0" fillId="2" borderId="2" xfId="2" applyFont="1" applyFill="1" applyBorder="1" applyAlignment="1">
      <alignment vertical="center" wrapText="1"/>
    </xf>
    <xf numFmtId="44" fontId="0" fillId="2" borderId="3" xfId="2" applyFont="1" applyFill="1" applyBorder="1" applyAlignment="1">
      <alignment vertical="center" wrapText="1"/>
    </xf>
    <xf numFmtId="44" fontId="0" fillId="2" borderId="10" xfId="2" applyFont="1" applyFill="1" applyBorder="1" applyAlignment="1">
      <alignment vertical="center" wrapText="1"/>
    </xf>
    <xf numFmtId="44" fontId="0" fillId="2" borderId="11" xfId="2" applyFont="1" applyFill="1" applyBorder="1" applyAlignment="1">
      <alignment vertical="center" wrapText="1"/>
    </xf>
    <xf numFmtId="44" fontId="0" fillId="2" borderId="12" xfId="2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8" fontId="0" fillId="2" borderId="1" xfId="2" applyNumberFormat="1" applyFont="1" applyFill="1" applyBorder="1" applyAlignment="1">
      <alignment vertical="center" wrapText="1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6">
    <cellStyle name="Moneda" xfId="5" builtinId="4"/>
    <cellStyle name="Moneda 2" xfId="2"/>
    <cellStyle name="Normal" xfId="0" builtinId="0"/>
    <cellStyle name="Normal 2" xfId="3"/>
    <cellStyle name="Porcentaje" xfId="1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228600</xdr:colOff>
      <xdr:row>64</xdr:row>
      <xdr:rowOff>0</xdr:rowOff>
    </xdr:from>
    <xdr:to>
      <xdr:col>17</xdr:col>
      <xdr:colOff>476250</xdr:colOff>
      <xdr:row>64</xdr:row>
      <xdr:rowOff>0</xdr:rowOff>
    </xdr:to>
    <xdr:sp macro="" textlink="">
      <xdr:nvSpPr>
        <xdr:cNvPr id="2" name="Text Box 3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039600" y="12601575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25</a:t>
          </a:r>
        </a:p>
      </xdr:txBody>
    </xdr:sp>
    <xdr:clientData/>
  </xdr:twoCellAnchor>
  <xdr:twoCellAnchor>
    <xdr:from>
      <xdr:col>0</xdr:col>
      <xdr:colOff>28575</xdr:colOff>
      <xdr:row>62</xdr:row>
      <xdr:rowOff>276225</xdr:rowOff>
    </xdr:from>
    <xdr:to>
      <xdr:col>4</xdr:col>
      <xdr:colOff>790575</xdr:colOff>
      <xdr:row>62</xdr:row>
      <xdr:rowOff>447675</xdr:rowOff>
    </xdr:to>
    <xdr:sp macro="" textlink="">
      <xdr:nvSpPr>
        <xdr:cNvPr id="3" name="TextBox 8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28575" y="11963400"/>
          <a:ext cx="5476875" cy="1714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700" b="1"/>
            <a:t>Redacción: Descripción</a:t>
          </a:r>
          <a:r>
            <a:rPr lang="en-US" sz="700" b="1" baseline="0"/>
            <a:t> del producto o servicio más un verbo en participio pasado (implementado, elaborado, operada, construida)</a:t>
          </a:r>
          <a:endParaRPr lang="en-US" sz="700" b="1"/>
        </a:p>
      </xdr:txBody>
    </xdr:sp>
    <xdr:clientData/>
  </xdr:twoCellAnchor>
  <xdr:twoCellAnchor>
    <xdr:from>
      <xdr:col>17</xdr:col>
      <xdr:colOff>228600</xdr:colOff>
      <xdr:row>68</xdr:row>
      <xdr:rowOff>0</xdr:rowOff>
    </xdr:from>
    <xdr:to>
      <xdr:col>17</xdr:col>
      <xdr:colOff>476250</xdr:colOff>
      <xdr:row>68</xdr:row>
      <xdr:rowOff>0</xdr:rowOff>
    </xdr:to>
    <xdr:sp macro="" textlink="">
      <xdr:nvSpPr>
        <xdr:cNvPr id="5" name="Text Box 3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039600" y="13601700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25</a:t>
          </a:r>
        </a:p>
      </xdr:txBody>
    </xdr:sp>
    <xdr:clientData/>
  </xdr:twoCellAnchor>
  <xdr:twoCellAnchor>
    <xdr:from>
      <xdr:col>17</xdr:col>
      <xdr:colOff>228600</xdr:colOff>
      <xdr:row>68</xdr:row>
      <xdr:rowOff>0</xdr:rowOff>
    </xdr:from>
    <xdr:to>
      <xdr:col>17</xdr:col>
      <xdr:colOff>476250</xdr:colOff>
      <xdr:row>68</xdr:row>
      <xdr:rowOff>0</xdr:rowOff>
    </xdr:to>
    <xdr:sp macro="" textlink="">
      <xdr:nvSpPr>
        <xdr:cNvPr id="6" name="Text Box 3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039600" y="13601700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25</a:t>
          </a:r>
        </a:p>
      </xdr:txBody>
    </xdr:sp>
    <xdr:clientData/>
  </xdr:twoCellAnchor>
  <xdr:twoCellAnchor>
    <xdr:from>
      <xdr:col>2</xdr:col>
      <xdr:colOff>485775</xdr:colOff>
      <xdr:row>79</xdr:row>
      <xdr:rowOff>161925</xdr:rowOff>
    </xdr:from>
    <xdr:to>
      <xdr:col>2</xdr:col>
      <xdr:colOff>733425</xdr:colOff>
      <xdr:row>79</xdr:row>
      <xdr:rowOff>161925</xdr:rowOff>
    </xdr:to>
    <xdr:sp macro="" textlink="">
      <xdr:nvSpPr>
        <xdr:cNvPr id="7" name="Text Box 45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267075" y="16163925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35</a:t>
          </a:r>
        </a:p>
      </xdr:txBody>
    </xdr:sp>
    <xdr:clientData/>
  </xdr:twoCellAnchor>
  <xdr:twoCellAnchor>
    <xdr:from>
      <xdr:col>17</xdr:col>
      <xdr:colOff>228600</xdr:colOff>
      <xdr:row>50</xdr:row>
      <xdr:rowOff>0</xdr:rowOff>
    </xdr:from>
    <xdr:to>
      <xdr:col>17</xdr:col>
      <xdr:colOff>476250</xdr:colOff>
      <xdr:row>50</xdr:row>
      <xdr:rowOff>0</xdr:rowOff>
    </xdr:to>
    <xdr:sp macro="" textlink="">
      <xdr:nvSpPr>
        <xdr:cNvPr id="8" name="Text Box 3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2039600" y="15801975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25</a:t>
          </a:r>
        </a:p>
      </xdr:txBody>
    </xdr:sp>
    <xdr:clientData/>
  </xdr:twoCellAnchor>
  <xdr:twoCellAnchor>
    <xdr:from>
      <xdr:col>0</xdr:col>
      <xdr:colOff>28575</xdr:colOff>
      <xdr:row>48</xdr:row>
      <xdr:rowOff>276225</xdr:rowOff>
    </xdr:from>
    <xdr:to>
      <xdr:col>4</xdr:col>
      <xdr:colOff>790575</xdr:colOff>
      <xdr:row>48</xdr:row>
      <xdr:rowOff>447675</xdr:rowOff>
    </xdr:to>
    <xdr:sp macro="" textlink="">
      <xdr:nvSpPr>
        <xdr:cNvPr id="10" name="TextBox 86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8575" y="15163800"/>
          <a:ext cx="5476875" cy="1714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700" b="1"/>
            <a:t>Redacción: Descripción</a:t>
          </a:r>
          <a:r>
            <a:rPr lang="en-US" sz="700" b="1" baseline="0"/>
            <a:t> del producto o servicio más un verbo en participio pasado (implementado, elaborado, operada, construida)</a:t>
          </a:r>
          <a:endParaRPr lang="en-US" sz="700" b="1"/>
        </a:p>
      </xdr:txBody>
    </xdr:sp>
    <xdr:clientData/>
  </xdr:twoCellAnchor>
  <xdr:twoCellAnchor>
    <xdr:from>
      <xdr:col>17</xdr:col>
      <xdr:colOff>228600</xdr:colOff>
      <xdr:row>57</xdr:row>
      <xdr:rowOff>0</xdr:rowOff>
    </xdr:from>
    <xdr:to>
      <xdr:col>17</xdr:col>
      <xdr:colOff>476250</xdr:colOff>
      <xdr:row>57</xdr:row>
      <xdr:rowOff>0</xdr:rowOff>
    </xdr:to>
    <xdr:sp macro="" textlink="">
      <xdr:nvSpPr>
        <xdr:cNvPr id="11" name="Text Box 3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2039600" y="16402050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25</a:t>
          </a:r>
        </a:p>
      </xdr:txBody>
    </xdr:sp>
    <xdr:clientData/>
  </xdr:twoCellAnchor>
  <xdr:twoCellAnchor>
    <xdr:from>
      <xdr:col>0</xdr:col>
      <xdr:colOff>28575</xdr:colOff>
      <xdr:row>55</xdr:row>
      <xdr:rowOff>276225</xdr:rowOff>
    </xdr:from>
    <xdr:to>
      <xdr:col>4</xdr:col>
      <xdr:colOff>790575</xdr:colOff>
      <xdr:row>55</xdr:row>
      <xdr:rowOff>447675</xdr:rowOff>
    </xdr:to>
    <xdr:sp macro="" textlink="">
      <xdr:nvSpPr>
        <xdr:cNvPr id="12" name="TextBox 86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28575" y="15763875"/>
          <a:ext cx="5476875" cy="1714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700" b="1"/>
            <a:t>Redacción: Descripción</a:t>
          </a:r>
          <a:r>
            <a:rPr lang="en-US" sz="700" b="1" baseline="0"/>
            <a:t> del producto o servicio más un verbo en participio pasado (implementado, elaborado, operada, construida)</a:t>
          </a:r>
          <a:endParaRPr lang="en-US" sz="700" b="1"/>
        </a:p>
      </xdr:txBody>
    </xdr:sp>
    <xdr:clientData/>
  </xdr:twoCellAnchor>
  <xdr:twoCellAnchor editAs="oneCell">
    <xdr:from>
      <xdr:col>0</xdr:col>
      <xdr:colOff>62801</xdr:colOff>
      <xdr:row>0</xdr:row>
      <xdr:rowOff>136071</xdr:rowOff>
    </xdr:from>
    <xdr:to>
      <xdr:col>1</xdr:col>
      <xdr:colOff>460549</xdr:colOff>
      <xdr:row>6</xdr:row>
      <xdr:rowOff>115138</xdr:rowOff>
    </xdr:to>
    <xdr:pic>
      <xdr:nvPicPr>
        <xdr:cNvPr id="13" name="12 Imagen" descr="Texto&#10;&#10;Descripción generada automáticamente con confianza medi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01" y="136071"/>
          <a:ext cx="2836567" cy="13083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303543</xdr:colOff>
      <xdr:row>0</xdr:row>
      <xdr:rowOff>52335</xdr:rowOff>
    </xdr:from>
    <xdr:to>
      <xdr:col>17</xdr:col>
      <xdr:colOff>889699</xdr:colOff>
      <xdr:row>7</xdr:row>
      <xdr:rowOff>0</xdr:rowOff>
    </xdr:to>
    <xdr:pic>
      <xdr:nvPicPr>
        <xdr:cNvPr id="14" name="13 Imagen" descr="Imagen que contiene Logotipo&#10;&#10;Descripción generada automáticamente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2554" y="52335"/>
          <a:ext cx="3066842" cy="14339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T104"/>
  <sheetViews>
    <sheetView showGridLines="0" tabSelected="1" topLeftCell="A70" zoomScale="91" zoomScaleNormal="91" workbookViewId="0">
      <selection activeCell="A70" sqref="A70:R70"/>
    </sheetView>
  </sheetViews>
  <sheetFormatPr baseColWidth="10" defaultColWidth="9.140625" defaultRowHeight="12.75" x14ac:dyDescent="0.2"/>
  <cols>
    <col min="1" max="1" width="36.5703125" customWidth="1"/>
    <col min="2" max="2" width="16" bestFit="1" customWidth="1"/>
    <col min="3" max="3" width="14.5703125" customWidth="1"/>
    <col min="4" max="4" width="14.42578125" bestFit="1" customWidth="1"/>
    <col min="5" max="5" width="20.28515625" customWidth="1"/>
    <col min="6" max="6" width="7.28515625" customWidth="1"/>
    <col min="7" max="7" width="4.7109375" customWidth="1"/>
    <col min="8" max="8" width="8.5703125" customWidth="1"/>
    <col min="9" max="9" width="6.5703125" customWidth="1"/>
    <col min="10" max="10" width="7.28515625" customWidth="1"/>
    <col min="11" max="11" width="8.140625" customWidth="1"/>
    <col min="12" max="12" width="6.28515625" customWidth="1"/>
    <col min="13" max="13" width="7.85546875" customWidth="1"/>
    <col min="14" max="14" width="4.5703125" customWidth="1"/>
    <col min="15" max="15" width="9" customWidth="1"/>
    <col min="16" max="16" width="8.140625" customWidth="1"/>
    <col min="17" max="17" width="7.7109375" customWidth="1"/>
    <col min="18" max="18" width="14.7109375" customWidth="1"/>
    <col min="19" max="19" width="12.85546875" bestFit="1" customWidth="1"/>
    <col min="20" max="20" width="16" customWidth="1"/>
  </cols>
  <sheetData>
    <row r="1" spans="1:18" x14ac:dyDescent="0.2">
      <c r="A1" s="269"/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1"/>
    </row>
    <row r="2" spans="1:18" ht="23.25" customHeight="1" x14ac:dyDescent="0.2">
      <c r="A2" s="272" t="s">
        <v>0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4"/>
    </row>
    <row r="3" spans="1:18" ht="20.25" customHeight="1" x14ac:dyDescent="0.2">
      <c r="A3" s="275" t="s">
        <v>1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7"/>
    </row>
    <row r="4" spans="1:18" ht="18" customHeight="1" x14ac:dyDescent="0.2">
      <c r="A4" s="278" t="s">
        <v>104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80"/>
    </row>
    <row r="5" spans="1:18" ht="18" customHeight="1" x14ac:dyDescent="0.2">
      <c r="A5" s="281" t="s">
        <v>97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3"/>
    </row>
    <row r="6" spans="1:18" ht="12.75" customHeight="1" x14ac:dyDescent="0.2">
      <c r="A6" s="284"/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6"/>
    </row>
    <row r="7" spans="1:18" x14ac:dyDescent="0.2">
      <c r="A7" s="248"/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50"/>
    </row>
    <row r="8" spans="1:18" x14ac:dyDescent="0.2">
      <c r="A8" s="248"/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50"/>
    </row>
    <row r="9" spans="1:18" x14ac:dyDescent="0.2">
      <c r="A9" s="135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</row>
    <row r="10" spans="1:18" s="1" customFormat="1" x14ac:dyDescent="0.2">
      <c r="A10" s="234" t="s">
        <v>2</v>
      </c>
      <c r="B10" s="251" t="s">
        <v>96</v>
      </c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181"/>
    </row>
    <row r="11" spans="1:18" s="1" customFormat="1" x14ac:dyDescent="0.2">
      <c r="A11" s="234"/>
      <c r="B11" s="253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5"/>
    </row>
    <row r="12" spans="1:18" s="1" customFormat="1" x14ac:dyDescent="0.2">
      <c r="A12" s="234"/>
      <c r="B12" s="182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183"/>
    </row>
    <row r="13" spans="1:18" s="1" customFormat="1" ht="12.75" customHeight="1" x14ac:dyDescent="0.2">
      <c r="A13" s="257" t="s">
        <v>3</v>
      </c>
      <c r="B13" s="260" t="s">
        <v>4</v>
      </c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2"/>
    </row>
    <row r="14" spans="1:18" s="1" customFormat="1" x14ac:dyDescent="0.2">
      <c r="A14" s="258"/>
      <c r="B14" s="263"/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5"/>
    </row>
    <row r="15" spans="1:18" s="1" customFormat="1" x14ac:dyDescent="0.2">
      <c r="A15" s="258"/>
      <c r="B15" s="263"/>
      <c r="C15" s="264"/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5"/>
    </row>
    <row r="16" spans="1:18" s="1" customFormat="1" ht="28.5" customHeight="1" x14ac:dyDescent="0.2">
      <c r="A16" s="259"/>
      <c r="B16" s="266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8"/>
    </row>
    <row r="17" spans="1:20" s="1" customFormat="1" x14ac:dyDescent="0.2">
      <c r="A17" s="223" t="s">
        <v>5</v>
      </c>
      <c r="B17" s="225" t="s">
        <v>96</v>
      </c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7"/>
    </row>
    <row r="18" spans="1:20" s="1" customFormat="1" x14ac:dyDescent="0.2">
      <c r="A18" s="224"/>
      <c r="B18" s="228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30"/>
    </row>
    <row r="19" spans="1:20" s="1" customFormat="1" ht="51" x14ac:dyDescent="0.2">
      <c r="A19" s="41" t="s">
        <v>82</v>
      </c>
      <c r="B19" s="231" t="s">
        <v>6</v>
      </c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3"/>
    </row>
    <row r="20" spans="1:20" s="1" customFormat="1" x14ac:dyDescent="0.2">
      <c r="A20" s="234" t="s">
        <v>7</v>
      </c>
      <c r="B20" s="235">
        <v>0</v>
      </c>
      <c r="C20" s="236"/>
      <c r="D20" s="236"/>
      <c r="E20" s="237"/>
      <c r="F20" s="241" t="s">
        <v>8</v>
      </c>
      <c r="G20" s="242"/>
      <c r="H20" s="242"/>
      <c r="I20" s="242"/>
      <c r="J20" s="242"/>
      <c r="K20" s="243"/>
      <c r="L20" s="247">
        <f>R44</f>
        <v>7884722.5</v>
      </c>
      <c r="M20" s="236"/>
      <c r="N20" s="236"/>
      <c r="O20" s="236"/>
      <c r="P20" s="236"/>
      <c r="Q20" s="236"/>
      <c r="R20" s="237"/>
      <c r="T20" s="2"/>
    </row>
    <row r="21" spans="1:20" s="1" customFormat="1" x14ac:dyDescent="0.2">
      <c r="A21" s="234"/>
      <c r="B21" s="238"/>
      <c r="C21" s="239"/>
      <c r="D21" s="239"/>
      <c r="E21" s="240"/>
      <c r="F21" s="244"/>
      <c r="G21" s="245"/>
      <c r="H21" s="245"/>
      <c r="I21" s="245"/>
      <c r="J21" s="245"/>
      <c r="K21" s="246"/>
      <c r="L21" s="238"/>
      <c r="M21" s="239"/>
      <c r="N21" s="239"/>
      <c r="O21" s="239"/>
      <c r="P21" s="239"/>
      <c r="Q21" s="239"/>
      <c r="R21" s="240"/>
    </row>
    <row r="22" spans="1:20" s="1" customFormat="1" x14ac:dyDescent="0.2">
      <c r="A22" s="216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8"/>
    </row>
    <row r="23" spans="1:20" s="1" customFormat="1" ht="32.25" customHeight="1" x14ac:dyDescent="0.2">
      <c r="A23" s="215" t="s">
        <v>9</v>
      </c>
      <c r="B23" s="189"/>
      <c r="C23" s="219" t="s">
        <v>86</v>
      </c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2"/>
    </row>
    <row r="24" spans="1:20" s="1" customFormat="1" ht="30.75" customHeight="1" x14ac:dyDescent="0.2">
      <c r="A24" s="210" t="s">
        <v>10</v>
      </c>
      <c r="B24" s="192"/>
      <c r="C24" s="220" t="s">
        <v>87</v>
      </c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2"/>
    </row>
    <row r="25" spans="1:20" s="3" customFormat="1" ht="18" customHeight="1" x14ac:dyDescent="0.2">
      <c r="A25" s="215" t="s">
        <v>11</v>
      </c>
      <c r="B25" s="189"/>
      <c r="C25" s="215" t="s">
        <v>12</v>
      </c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189"/>
    </row>
    <row r="26" spans="1:20" s="1" customFormat="1" ht="24" customHeight="1" x14ac:dyDescent="0.2">
      <c r="A26" s="188" t="s">
        <v>13</v>
      </c>
      <c r="B26" s="189"/>
      <c r="C26" s="42" t="s">
        <v>85</v>
      </c>
      <c r="D26" s="43">
        <v>1</v>
      </c>
      <c r="E26" s="4" t="s">
        <v>14</v>
      </c>
      <c r="F26" s="208">
        <v>3</v>
      </c>
      <c r="G26" s="209"/>
      <c r="H26" s="210" t="s">
        <v>15</v>
      </c>
      <c r="I26" s="191"/>
      <c r="J26" s="192"/>
      <c r="K26" s="188">
        <v>4</v>
      </c>
      <c r="L26" s="211"/>
      <c r="M26" s="189"/>
      <c r="N26" s="5"/>
      <c r="O26" s="6"/>
      <c r="P26" s="6"/>
      <c r="Q26" s="6"/>
      <c r="R26" s="7"/>
    </row>
    <row r="27" spans="1:20" s="1" customFormat="1" x14ac:dyDescent="0.2">
      <c r="A27" s="212" t="s">
        <v>16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4"/>
    </row>
    <row r="28" spans="1:20" s="1" customFormat="1" ht="24" customHeight="1" x14ac:dyDescent="0.2">
      <c r="A28" s="215" t="s">
        <v>17</v>
      </c>
      <c r="B28" s="189"/>
      <c r="C28" s="8" t="s">
        <v>108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7"/>
    </row>
    <row r="29" spans="1:20" s="1" customFormat="1" ht="4.5" customHeight="1" x14ac:dyDescent="0.2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1"/>
    </row>
    <row r="30" spans="1:20" s="1" customFormat="1" ht="51.75" customHeight="1" x14ac:dyDescent="0.2">
      <c r="A30" s="188" t="s">
        <v>18</v>
      </c>
      <c r="B30" s="189"/>
      <c r="C30" s="12" t="s">
        <v>19</v>
      </c>
      <c r="D30" s="12" t="s">
        <v>20</v>
      </c>
      <c r="E30" s="190" t="s">
        <v>21</v>
      </c>
      <c r="F30" s="191"/>
      <c r="G30" s="192"/>
      <c r="H30" s="193" t="s">
        <v>22</v>
      </c>
      <c r="I30" s="194"/>
      <c r="J30" s="194"/>
      <c r="K30" s="194"/>
      <c r="L30" s="194"/>
      <c r="M30" s="194"/>
      <c r="N30" s="194"/>
      <c r="O30" s="194"/>
      <c r="P30" s="194"/>
      <c r="Q30" s="194"/>
      <c r="R30" s="195"/>
    </row>
    <row r="31" spans="1:20" s="1" customFormat="1" x14ac:dyDescent="0.2">
      <c r="A31" s="196"/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8"/>
    </row>
    <row r="32" spans="1:20" ht="12.75" customHeight="1" x14ac:dyDescent="0.2">
      <c r="A32" s="199" t="s">
        <v>23</v>
      </c>
      <c r="B32" s="201" t="s">
        <v>24</v>
      </c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3"/>
    </row>
    <row r="33" spans="1:18" ht="29.25" customHeight="1" x14ac:dyDescent="0.2">
      <c r="A33" s="200"/>
      <c r="B33" s="204"/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6"/>
    </row>
    <row r="34" spans="1:18" ht="23.25" customHeight="1" x14ac:dyDescent="0.2">
      <c r="A34" s="200"/>
      <c r="B34" s="207" t="s">
        <v>25</v>
      </c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3"/>
    </row>
    <row r="35" spans="1:18" x14ac:dyDescent="0.2">
      <c r="A35" s="159"/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1"/>
    </row>
    <row r="36" spans="1:18" ht="12.75" customHeight="1" x14ac:dyDescent="0.2">
      <c r="A36" s="162" t="s">
        <v>26</v>
      </c>
      <c r="B36" s="165" t="s">
        <v>27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7"/>
    </row>
    <row r="37" spans="1:18" x14ac:dyDescent="0.2">
      <c r="A37" s="163"/>
      <c r="B37" s="168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70"/>
    </row>
    <row r="38" spans="1:18" x14ac:dyDescent="0.2">
      <c r="A38" s="164"/>
      <c r="B38" s="171" t="s">
        <v>28</v>
      </c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3"/>
    </row>
    <row r="39" spans="1:18" x14ac:dyDescent="0.2">
      <c r="A39" s="174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6"/>
    </row>
    <row r="40" spans="1:18" ht="28.5" customHeight="1" x14ac:dyDescent="0.2">
      <c r="A40" s="177" t="s">
        <v>29</v>
      </c>
      <c r="B40" s="178"/>
      <c r="C40" s="178"/>
      <c r="D40" s="178"/>
      <c r="E40" s="178"/>
      <c r="F40" s="178"/>
      <c r="G40" s="179"/>
      <c r="H40" s="180"/>
      <c r="I40" s="181"/>
      <c r="J40" s="180" t="s">
        <v>30</v>
      </c>
      <c r="K40" s="181"/>
      <c r="L40" s="180" t="s">
        <v>31</v>
      </c>
      <c r="M40" s="181"/>
      <c r="N40" s="180" t="s">
        <v>32</v>
      </c>
      <c r="O40" s="181"/>
      <c r="P40" s="180" t="s">
        <v>33</v>
      </c>
      <c r="Q40" s="181"/>
      <c r="R40" s="184" t="s">
        <v>34</v>
      </c>
    </row>
    <row r="41" spans="1:18" ht="27.75" customHeight="1" x14ac:dyDescent="0.2">
      <c r="A41" s="13" t="s">
        <v>35</v>
      </c>
      <c r="B41" s="186" t="s">
        <v>36</v>
      </c>
      <c r="C41" s="187"/>
      <c r="D41" s="14" t="s">
        <v>37</v>
      </c>
      <c r="E41" s="15" t="s">
        <v>38</v>
      </c>
      <c r="F41" s="182" t="s">
        <v>39</v>
      </c>
      <c r="G41" s="183"/>
      <c r="H41" s="182"/>
      <c r="I41" s="183"/>
      <c r="J41" s="182"/>
      <c r="K41" s="183"/>
      <c r="L41" s="182"/>
      <c r="M41" s="183"/>
      <c r="N41" s="182"/>
      <c r="O41" s="183"/>
      <c r="P41" s="182"/>
      <c r="Q41" s="183"/>
      <c r="R41" s="185"/>
    </row>
    <row r="42" spans="1:18" ht="12.75" customHeight="1" x14ac:dyDescent="0.2">
      <c r="A42" s="155" t="s">
        <v>98</v>
      </c>
      <c r="B42" s="65" t="s">
        <v>40</v>
      </c>
      <c r="C42" s="66"/>
      <c r="D42" s="71" t="s">
        <v>41</v>
      </c>
      <c r="E42" s="52" t="s">
        <v>42</v>
      </c>
      <c r="F42" s="158" t="s">
        <v>43</v>
      </c>
      <c r="G42" s="76"/>
      <c r="H42" s="50" t="s">
        <v>44</v>
      </c>
      <c r="I42" s="51"/>
      <c r="J42" s="48">
        <f>J44/$R$44</f>
        <v>0.29536497067588618</v>
      </c>
      <c r="K42" s="49"/>
      <c r="L42" s="48">
        <f>L44/$R$44</f>
        <v>0.24753620815444044</v>
      </c>
      <c r="M42" s="49"/>
      <c r="N42" s="48">
        <f>N44/$R$44</f>
        <v>0.2417173540349708</v>
      </c>
      <c r="O42" s="49"/>
      <c r="P42" s="48">
        <f>P44/$R$44</f>
        <v>0.2153814671347026</v>
      </c>
      <c r="Q42" s="49"/>
      <c r="R42" s="37">
        <f>SUM(J42:Q42)</f>
        <v>1</v>
      </c>
    </row>
    <row r="43" spans="1:18" x14ac:dyDescent="0.2">
      <c r="A43" s="156"/>
      <c r="B43" s="67"/>
      <c r="C43" s="68"/>
      <c r="D43" s="72"/>
      <c r="E43" s="74"/>
      <c r="F43" s="77"/>
      <c r="G43" s="78"/>
      <c r="H43" s="50" t="s">
        <v>45</v>
      </c>
      <c r="I43" s="51"/>
      <c r="J43" s="48">
        <f>J45/$R$44</f>
        <v>0.17690876755649929</v>
      </c>
      <c r="K43" s="49"/>
      <c r="L43" s="48">
        <f>L45/$R$44</f>
        <v>0</v>
      </c>
      <c r="M43" s="49"/>
      <c r="N43" s="48">
        <f>N45/$R$44</f>
        <v>0</v>
      </c>
      <c r="O43" s="49"/>
      <c r="P43" s="48">
        <f>P45/$R$44</f>
        <v>0</v>
      </c>
      <c r="Q43" s="49"/>
      <c r="R43" s="38">
        <f>SUM(J43:O43)</f>
        <v>0.17690876755649929</v>
      </c>
    </row>
    <row r="44" spans="1:18" x14ac:dyDescent="0.2">
      <c r="A44" s="156"/>
      <c r="B44" s="67"/>
      <c r="C44" s="68"/>
      <c r="D44" s="72"/>
      <c r="E44" s="52" t="s">
        <v>46</v>
      </c>
      <c r="F44" s="77"/>
      <c r="G44" s="78"/>
      <c r="H44" s="50" t="s">
        <v>47</v>
      </c>
      <c r="I44" s="51"/>
      <c r="J44" s="154">
        <f>+J53+J60+J67</f>
        <v>2328870.83</v>
      </c>
      <c r="K44" s="153"/>
      <c r="L44" s="154">
        <f>+L53+L60+L67</f>
        <v>1951754.31</v>
      </c>
      <c r="M44" s="153"/>
      <c r="N44" s="154">
        <f>+N53+N60+N67</f>
        <v>1905874.26</v>
      </c>
      <c r="O44" s="153"/>
      <c r="P44" s="154">
        <f>+P53+P60+P67</f>
        <v>1698223.1</v>
      </c>
      <c r="Q44" s="153"/>
      <c r="R44" s="17">
        <f>SUM(J44:Q44)</f>
        <v>7884722.5</v>
      </c>
    </row>
    <row r="45" spans="1:18" ht="59.25" customHeight="1" x14ac:dyDescent="0.2">
      <c r="A45" s="157"/>
      <c r="B45" s="69"/>
      <c r="C45" s="70"/>
      <c r="D45" s="73"/>
      <c r="E45" s="53"/>
      <c r="F45" s="79"/>
      <c r="G45" s="80"/>
      <c r="H45" s="50" t="s">
        <v>48</v>
      </c>
      <c r="I45" s="51"/>
      <c r="J45" s="56">
        <v>1394876.54</v>
      </c>
      <c r="K45" s="57"/>
      <c r="L45" s="58"/>
      <c r="M45" s="59"/>
      <c r="N45" s="58"/>
      <c r="O45" s="59"/>
      <c r="P45" s="14"/>
      <c r="Q45" s="16"/>
      <c r="R45" s="39">
        <f>SUM(J45:O45)</f>
        <v>1394876.54</v>
      </c>
    </row>
    <row r="46" spans="1:18" x14ac:dyDescent="0.2">
      <c r="A46" s="135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7"/>
    </row>
    <row r="47" spans="1:18" ht="30" customHeight="1" x14ac:dyDescent="0.2">
      <c r="A47" s="151" t="s">
        <v>49</v>
      </c>
      <c r="B47" s="115"/>
      <c r="C47" s="115"/>
      <c r="D47" s="115"/>
      <c r="E47" s="115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3"/>
    </row>
    <row r="48" spans="1:18" ht="17.25" customHeight="1" x14ac:dyDescent="0.2">
      <c r="A48" s="81" t="s">
        <v>50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3"/>
    </row>
    <row r="49" spans="1:19" ht="38.25" customHeight="1" x14ac:dyDescent="0.2">
      <c r="A49" s="84" t="s">
        <v>90</v>
      </c>
      <c r="B49" s="85"/>
      <c r="C49" s="85"/>
      <c r="D49" s="85"/>
      <c r="E49" s="86"/>
      <c r="F49" s="87" t="s">
        <v>52</v>
      </c>
      <c r="G49" s="88"/>
      <c r="H49" s="88"/>
      <c r="I49" s="92" t="s">
        <v>103</v>
      </c>
      <c r="J49" s="93"/>
      <c r="K49" s="93"/>
      <c r="L49" s="94"/>
      <c r="M49" s="91" t="s">
        <v>53</v>
      </c>
      <c r="N49" s="89"/>
      <c r="O49" s="89"/>
      <c r="P49" s="92"/>
      <c r="Q49" s="93"/>
      <c r="R49" s="94"/>
    </row>
    <row r="50" spans="1:19" ht="33.75" customHeight="1" x14ac:dyDescent="0.2">
      <c r="A50" s="18" t="s">
        <v>35</v>
      </c>
      <c r="B50" s="95" t="s">
        <v>36</v>
      </c>
      <c r="C50" s="96"/>
      <c r="D50" s="19" t="s">
        <v>37</v>
      </c>
      <c r="E50" s="20" t="s">
        <v>38</v>
      </c>
      <c r="F50" s="91" t="s">
        <v>39</v>
      </c>
      <c r="G50" s="90"/>
      <c r="H50" s="97"/>
      <c r="I50" s="55"/>
      <c r="J50" s="91" t="s">
        <v>30</v>
      </c>
      <c r="K50" s="90"/>
      <c r="L50" s="91" t="s">
        <v>31</v>
      </c>
      <c r="M50" s="90"/>
      <c r="N50" s="91" t="s">
        <v>32</v>
      </c>
      <c r="O50" s="90"/>
      <c r="P50" s="91" t="s">
        <v>33</v>
      </c>
      <c r="Q50" s="90"/>
      <c r="R50" s="21" t="s">
        <v>54</v>
      </c>
    </row>
    <row r="51" spans="1:19" ht="39.75" customHeight="1" x14ac:dyDescent="0.2">
      <c r="A51" s="62" t="s">
        <v>99</v>
      </c>
      <c r="B51" s="65" t="s">
        <v>55</v>
      </c>
      <c r="C51" s="66"/>
      <c r="D51" s="71" t="s">
        <v>56</v>
      </c>
      <c r="E51" s="52" t="s">
        <v>57</v>
      </c>
      <c r="F51" s="75" t="s">
        <v>58</v>
      </c>
      <c r="G51" s="76"/>
      <c r="H51" s="50" t="s">
        <v>44</v>
      </c>
      <c r="I51" s="51"/>
      <c r="J51" s="48">
        <f>J53/$R$67</f>
        <v>0.42975848105446929</v>
      </c>
      <c r="K51" s="49"/>
      <c r="L51" s="48">
        <f>L53/$R$67</f>
        <v>0.64979161156133325</v>
      </c>
      <c r="M51" s="49"/>
      <c r="N51" s="48">
        <f>N53/$R$67</f>
        <v>0.60145861771589826</v>
      </c>
      <c r="O51" s="49"/>
      <c r="P51" s="48">
        <f>P53/$R$67</f>
        <v>0.3466637147950129</v>
      </c>
      <c r="Q51" s="49"/>
      <c r="R51" s="37">
        <f>SUM(J51:Q51)</f>
        <v>2.0276724251267138</v>
      </c>
    </row>
    <row r="52" spans="1:19" ht="21" customHeight="1" x14ac:dyDescent="0.2">
      <c r="A52" s="63"/>
      <c r="B52" s="67"/>
      <c r="C52" s="68"/>
      <c r="D52" s="72"/>
      <c r="E52" s="74"/>
      <c r="F52" s="77"/>
      <c r="G52" s="78"/>
      <c r="H52" s="50" t="s">
        <v>45</v>
      </c>
      <c r="I52" s="51"/>
      <c r="J52" s="48">
        <f>J54/$R$67</f>
        <v>1.7042167067398335E-3</v>
      </c>
      <c r="K52" s="49"/>
      <c r="L52" s="48">
        <f>L54/$R$67</f>
        <v>0</v>
      </c>
      <c r="M52" s="49"/>
      <c r="N52" s="48">
        <f>N54/$R$67</f>
        <v>0</v>
      </c>
      <c r="O52" s="49"/>
      <c r="P52" s="48">
        <f>P54/$R$67</f>
        <v>0</v>
      </c>
      <c r="Q52" s="49"/>
      <c r="R52" s="47">
        <f>SUM(J52:O52)</f>
        <v>1.7042167067398335E-3</v>
      </c>
    </row>
    <row r="53" spans="1:19" ht="22.5" customHeight="1" x14ac:dyDescent="0.2">
      <c r="A53" s="63"/>
      <c r="B53" s="67"/>
      <c r="C53" s="68"/>
      <c r="D53" s="72"/>
      <c r="E53" s="52" t="s">
        <v>59</v>
      </c>
      <c r="F53" s="77"/>
      <c r="G53" s="78"/>
      <c r="H53" s="50" t="s">
        <v>47</v>
      </c>
      <c r="I53" s="51"/>
      <c r="J53" s="54">
        <v>354051.75</v>
      </c>
      <c r="K53" s="55"/>
      <c r="L53" s="54">
        <v>535323.6</v>
      </c>
      <c r="M53" s="55"/>
      <c r="N53" s="54">
        <v>495505</v>
      </c>
      <c r="O53" s="55"/>
      <c r="P53" s="54">
        <v>285595.05</v>
      </c>
      <c r="Q53" s="55"/>
      <c r="R53" s="17">
        <f>SUM(J53:Q53)</f>
        <v>1670475.4000000001</v>
      </c>
      <c r="S53" s="23"/>
    </row>
    <row r="54" spans="1:19" ht="12.75" customHeight="1" x14ac:dyDescent="0.2">
      <c r="A54" s="64"/>
      <c r="B54" s="69"/>
      <c r="C54" s="70"/>
      <c r="D54" s="73"/>
      <c r="E54" s="53"/>
      <c r="F54" s="79"/>
      <c r="G54" s="80"/>
      <c r="H54" s="50" t="s">
        <v>48</v>
      </c>
      <c r="I54" s="51"/>
      <c r="J54" s="56">
        <v>1404</v>
      </c>
      <c r="K54" s="57"/>
      <c r="L54" s="58"/>
      <c r="M54" s="59"/>
      <c r="N54" s="58"/>
      <c r="O54" s="59"/>
      <c r="P54" s="60"/>
      <c r="Q54" s="61"/>
      <c r="R54" s="40">
        <f>SUM(J54:O54)</f>
        <v>1404</v>
      </c>
    </row>
    <row r="55" spans="1:19" ht="17.25" customHeight="1" x14ac:dyDescent="0.2">
      <c r="A55" s="81" t="s">
        <v>88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3"/>
    </row>
    <row r="56" spans="1:19" ht="38.25" customHeight="1" x14ac:dyDescent="0.2">
      <c r="A56" s="84" t="s">
        <v>93</v>
      </c>
      <c r="B56" s="85"/>
      <c r="C56" s="85"/>
      <c r="D56" s="85"/>
      <c r="E56" s="86"/>
      <c r="F56" s="87" t="s">
        <v>52</v>
      </c>
      <c r="G56" s="88"/>
      <c r="H56" s="88"/>
      <c r="I56" s="87" t="s">
        <v>105</v>
      </c>
      <c r="J56" s="89"/>
      <c r="K56" s="89"/>
      <c r="L56" s="90"/>
      <c r="M56" s="91" t="s">
        <v>53</v>
      </c>
      <c r="N56" s="89"/>
      <c r="O56" s="89"/>
      <c r="P56" s="92"/>
      <c r="Q56" s="93"/>
      <c r="R56" s="94"/>
    </row>
    <row r="57" spans="1:19" ht="33.75" customHeight="1" x14ac:dyDescent="0.2">
      <c r="A57" s="18" t="s">
        <v>35</v>
      </c>
      <c r="B57" s="95" t="s">
        <v>36</v>
      </c>
      <c r="C57" s="96"/>
      <c r="D57" s="19" t="s">
        <v>37</v>
      </c>
      <c r="E57" s="20" t="s">
        <v>38</v>
      </c>
      <c r="F57" s="91" t="s">
        <v>39</v>
      </c>
      <c r="G57" s="90"/>
      <c r="H57" s="97"/>
      <c r="I57" s="55"/>
      <c r="J57" s="91" t="s">
        <v>30</v>
      </c>
      <c r="K57" s="90"/>
      <c r="L57" s="91" t="s">
        <v>31</v>
      </c>
      <c r="M57" s="90"/>
      <c r="N57" s="91" t="s">
        <v>32</v>
      </c>
      <c r="O57" s="90"/>
      <c r="P57" s="91" t="s">
        <v>33</v>
      </c>
      <c r="Q57" s="90"/>
      <c r="R57" s="21" t="s">
        <v>54</v>
      </c>
    </row>
    <row r="58" spans="1:19" ht="22.5" customHeight="1" x14ac:dyDescent="0.2">
      <c r="A58" s="62" t="s">
        <v>100</v>
      </c>
      <c r="B58" s="65" t="s">
        <v>55</v>
      </c>
      <c r="C58" s="66"/>
      <c r="D58" s="71" t="s">
        <v>56</v>
      </c>
      <c r="E58" s="52" t="s">
        <v>57</v>
      </c>
      <c r="F58" s="75" t="s">
        <v>58</v>
      </c>
      <c r="G58" s="76"/>
      <c r="H58" s="50" t="s">
        <v>44</v>
      </c>
      <c r="I58" s="51"/>
      <c r="J58" s="48">
        <f>J60/$R$67</f>
        <v>2.1552772897137693</v>
      </c>
      <c r="K58" s="49"/>
      <c r="L58" s="48">
        <f>L60/$R$67</f>
        <v>1.4178864753519951</v>
      </c>
      <c r="M58" s="49"/>
      <c r="N58" s="48">
        <f>N60/$R$67</f>
        <v>1.4611752305113928</v>
      </c>
      <c r="O58" s="49"/>
      <c r="P58" s="48">
        <f>P60/$R$67</f>
        <v>1.5086978474638408</v>
      </c>
      <c r="Q58" s="49"/>
      <c r="R58" s="37">
        <f>SUM(J58:Q58)</f>
        <v>6.5430368430409986</v>
      </c>
    </row>
    <row r="59" spans="1:19" ht="21" customHeight="1" x14ac:dyDescent="0.2">
      <c r="A59" s="63"/>
      <c r="B59" s="67"/>
      <c r="C59" s="68"/>
      <c r="D59" s="72"/>
      <c r="E59" s="74"/>
      <c r="F59" s="77"/>
      <c r="G59" s="78"/>
      <c r="H59" s="50" t="s">
        <v>45</v>
      </c>
      <c r="I59" s="51"/>
      <c r="J59" s="48">
        <f>J61/$R$67</f>
        <v>1.2295661837474072</v>
      </c>
      <c r="K59" s="49"/>
      <c r="L59" s="48">
        <f>L61/$R$67</f>
        <v>0</v>
      </c>
      <c r="M59" s="49"/>
      <c r="N59" s="48">
        <f>N61/$R$67</f>
        <v>0</v>
      </c>
      <c r="O59" s="49"/>
      <c r="P59" s="48">
        <f>P61/$R$67</f>
        <v>0</v>
      </c>
      <c r="Q59" s="49"/>
      <c r="R59" s="38">
        <f>SUM(J59:O59)</f>
        <v>1.2295661837474072</v>
      </c>
    </row>
    <row r="60" spans="1:19" ht="22.5" customHeight="1" x14ac:dyDescent="0.2">
      <c r="A60" s="63"/>
      <c r="B60" s="67"/>
      <c r="C60" s="68"/>
      <c r="D60" s="72"/>
      <c r="E60" s="52" t="s">
        <v>59</v>
      </c>
      <c r="F60" s="77"/>
      <c r="G60" s="78"/>
      <c r="H60" s="50" t="s">
        <v>47</v>
      </c>
      <c r="I60" s="51"/>
      <c r="J60" s="54">
        <v>1775601.25</v>
      </c>
      <c r="K60" s="55"/>
      <c r="L60" s="54">
        <v>1168110.02</v>
      </c>
      <c r="M60" s="55"/>
      <c r="N60" s="54">
        <v>1203772.98</v>
      </c>
      <c r="O60" s="55"/>
      <c r="P60" s="54">
        <v>1242923.96</v>
      </c>
      <c r="Q60" s="55"/>
      <c r="R60" s="17">
        <f>SUM(J60:Q60)</f>
        <v>5390408.21</v>
      </c>
      <c r="S60" s="23"/>
    </row>
    <row r="61" spans="1:19" ht="12.75" customHeight="1" x14ac:dyDescent="0.2">
      <c r="A61" s="64"/>
      <c r="B61" s="69"/>
      <c r="C61" s="70"/>
      <c r="D61" s="73"/>
      <c r="E61" s="53"/>
      <c r="F61" s="79"/>
      <c r="G61" s="80"/>
      <c r="H61" s="50" t="s">
        <v>48</v>
      </c>
      <c r="I61" s="51"/>
      <c r="J61" s="56">
        <v>1012964.44</v>
      </c>
      <c r="K61" s="57"/>
      <c r="L61" s="58"/>
      <c r="M61" s="59"/>
      <c r="N61" s="58"/>
      <c r="O61" s="59"/>
      <c r="P61" s="60"/>
      <c r="Q61" s="61"/>
      <c r="R61" s="40">
        <f>SUM(J61:O61)</f>
        <v>1012964.44</v>
      </c>
    </row>
    <row r="62" spans="1:19" ht="17.25" customHeight="1" x14ac:dyDescent="0.2">
      <c r="A62" s="81" t="s">
        <v>89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3"/>
    </row>
    <row r="63" spans="1:19" ht="38.25" customHeight="1" x14ac:dyDescent="0.2">
      <c r="A63" s="84" t="s">
        <v>51</v>
      </c>
      <c r="B63" s="85"/>
      <c r="C63" s="85"/>
      <c r="D63" s="85"/>
      <c r="E63" s="86"/>
      <c r="F63" s="87" t="s">
        <v>52</v>
      </c>
      <c r="G63" s="88"/>
      <c r="H63" s="88"/>
      <c r="I63" s="87" t="s">
        <v>106</v>
      </c>
      <c r="J63" s="89"/>
      <c r="K63" s="89"/>
      <c r="L63" s="90"/>
      <c r="M63" s="91" t="s">
        <v>53</v>
      </c>
      <c r="N63" s="89"/>
      <c r="O63" s="89"/>
      <c r="P63" s="92"/>
      <c r="Q63" s="93"/>
      <c r="R63" s="94"/>
    </row>
    <row r="64" spans="1:19" ht="33.75" customHeight="1" x14ac:dyDescent="0.2">
      <c r="A64" s="18" t="s">
        <v>35</v>
      </c>
      <c r="B64" s="95" t="s">
        <v>36</v>
      </c>
      <c r="C64" s="96"/>
      <c r="D64" s="19" t="s">
        <v>37</v>
      </c>
      <c r="E64" s="20" t="s">
        <v>38</v>
      </c>
      <c r="F64" s="91" t="s">
        <v>39</v>
      </c>
      <c r="G64" s="90"/>
      <c r="H64" s="97"/>
      <c r="I64" s="55"/>
      <c r="J64" s="91" t="s">
        <v>30</v>
      </c>
      <c r="K64" s="90"/>
      <c r="L64" s="91" t="s">
        <v>31</v>
      </c>
      <c r="M64" s="90"/>
      <c r="N64" s="91" t="s">
        <v>32</v>
      </c>
      <c r="O64" s="90"/>
      <c r="P64" s="91" t="s">
        <v>33</v>
      </c>
      <c r="Q64" s="90"/>
      <c r="R64" s="21" t="s">
        <v>54</v>
      </c>
    </row>
    <row r="65" spans="1:19" ht="22.5" customHeight="1" x14ac:dyDescent="0.2">
      <c r="A65" s="62" t="s">
        <v>101</v>
      </c>
      <c r="B65" s="65" t="s">
        <v>55</v>
      </c>
      <c r="C65" s="66"/>
      <c r="D65" s="71" t="s">
        <v>56</v>
      </c>
      <c r="E65" s="52" t="s">
        <v>57</v>
      </c>
      <c r="F65" s="75" t="s">
        <v>58</v>
      </c>
      <c r="G65" s="76"/>
      <c r="H65" s="50" t="s">
        <v>44</v>
      </c>
      <c r="I65" s="51"/>
      <c r="J65" s="48">
        <f>J67/$R$67</f>
        <v>0.24181649157154986</v>
      </c>
      <c r="K65" s="49"/>
      <c r="L65" s="48">
        <f>L67/$R$67</f>
        <v>0.30141899467746663</v>
      </c>
      <c r="M65" s="49"/>
      <c r="N65" s="48">
        <f>N67/$R$67</f>
        <v>0.25077267231217987</v>
      </c>
      <c r="O65" s="49"/>
      <c r="P65" s="48">
        <f>P67/$R$67</f>
        <v>0.20599184143880364</v>
      </c>
      <c r="Q65" s="49"/>
      <c r="R65" s="37">
        <f>SUM(J65:Q65)</f>
        <v>1</v>
      </c>
    </row>
    <row r="66" spans="1:19" ht="21" customHeight="1" x14ac:dyDescent="0.2">
      <c r="A66" s="63"/>
      <c r="B66" s="67"/>
      <c r="C66" s="68"/>
      <c r="D66" s="72"/>
      <c r="E66" s="74"/>
      <c r="F66" s="77"/>
      <c r="G66" s="78"/>
      <c r="H66" s="50" t="s">
        <v>45</v>
      </c>
      <c r="I66" s="51"/>
      <c r="J66" s="48">
        <f>J68/$R$67</f>
        <v>0.46187239352101961</v>
      </c>
      <c r="K66" s="49"/>
      <c r="L66" s="48">
        <f>L68/$R$67</f>
        <v>0</v>
      </c>
      <c r="M66" s="49"/>
      <c r="N66" s="48">
        <f>N68/$R$67</f>
        <v>0</v>
      </c>
      <c r="O66" s="49"/>
      <c r="P66" s="48">
        <f>P68/$R$67</f>
        <v>0</v>
      </c>
      <c r="Q66" s="49"/>
      <c r="R66" s="38">
        <f>SUM(J66:O66)</f>
        <v>0.46187239352101961</v>
      </c>
    </row>
    <row r="67" spans="1:19" ht="22.5" customHeight="1" x14ac:dyDescent="0.2">
      <c r="A67" s="63"/>
      <c r="B67" s="67"/>
      <c r="C67" s="68"/>
      <c r="D67" s="72"/>
      <c r="E67" s="52" t="s">
        <v>59</v>
      </c>
      <c r="F67" s="77"/>
      <c r="G67" s="78"/>
      <c r="H67" s="50" t="s">
        <v>47</v>
      </c>
      <c r="I67" s="51"/>
      <c r="J67" s="54">
        <v>199217.83</v>
      </c>
      <c r="K67" s="55"/>
      <c r="L67" s="54">
        <v>248320.69</v>
      </c>
      <c r="M67" s="55"/>
      <c r="N67" s="54">
        <v>206596.28</v>
      </c>
      <c r="O67" s="55"/>
      <c r="P67" s="54">
        <v>169704.09</v>
      </c>
      <c r="Q67" s="55"/>
      <c r="R67" s="17">
        <f>SUM(J67:Q67)</f>
        <v>823838.89</v>
      </c>
      <c r="S67" s="23"/>
    </row>
    <row r="68" spans="1:19" ht="12.75" customHeight="1" x14ac:dyDescent="0.2">
      <c r="A68" s="64"/>
      <c r="B68" s="69"/>
      <c r="C68" s="70"/>
      <c r="D68" s="73"/>
      <c r="E68" s="53"/>
      <c r="F68" s="79"/>
      <c r="G68" s="80"/>
      <c r="H68" s="50" t="s">
        <v>48</v>
      </c>
      <c r="I68" s="51"/>
      <c r="J68" s="56">
        <v>380508.44</v>
      </c>
      <c r="K68" s="57"/>
      <c r="L68" s="58"/>
      <c r="M68" s="59"/>
      <c r="N68" s="58"/>
      <c r="O68" s="59"/>
      <c r="P68" s="60"/>
      <c r="Q68" s="61"/>
      <c r="R68" s="40">
        <f>SUM(J68:O68)</f>
        <v>380508.44</v>
      </c>
    </row>
    <row r="69" spans="1:19" ht="1.5" hidden="1" customHeight="1" x14ac:dyDescent="0.2">
      <c r="A69" s="24"/>
      <c r="B69" s="147"/>
      <c r="C69" s="148"/>
      <c r="D69" s="25"/>
      <c r="E69" s="26"/>
      <c r="F69" s="149"/>
      <c r="G69" s="150"/>
      <c r="H69" s="50" t="s">
        <v>48</v>
      </c>
      <c r="I69" s="51"/>
      <c r="J69" s="60"/>
      <c r="K69" s="61"/>
      <c r="L69" s="60"/>
      <c r="M69" s="61"/>
      <c r="N69" s="60"/>
      <c r="O69" s="61"/>
      <c r="P69" s="60"/>
      <c r="Q69" s="61"/>
      <c r="R69" s="22"/>
    </row>
    <row r="70" spans="1:19" x14ac:dyDescent="0.2">
      <c r="A70" s="135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7"/>
    </row>
    <row r="71" spans="1:19" ht="48.75" customHeight="1" x14ac:dyDescent="0.2">
      <c r="A71" s="87" t="s">
        <v>60</v>
      </c>
      <c r="B71" s="88"/>
      <c r="C71" s="128"/>
      <c r="D71" s="21"/>
      <c r="E71" s="87" t="s">
        <v>61</v>
      </c>
      <c r="F71" s="88"/>
      <c r="G71" s="88"/>
      <c r="H71" s="88"/>
      <c r="I71" s="88"/>
      <c r="J71" s="88"/>
      <c r="K71" s="128"/>
      <c r="L71" s="138" t="s">
        <v>62</v>
      </c>
      <c r="M71" s="139"/>
      <c r="N71" s="139"/>
      <c r="O71" s="140"/>
      <c r="P71" s="138" t="s">
        <v>63</v>
      </c>
      <c r="Q71" s="139"/>
      <c r="R71" s="140"/>
    </row>
    <row r="72" spans="1:19" ht="28.5" customHeight="1" x14ac:dyDescent="0.2">
      <c r="A72" s="141" t="s">
        <v>94</v>
      </c>
      <c r="B72" s="142"/>
      <c r="C72" s="143"/>
      <c r="D72" s="27"/>
      <c r="E72" s="125" t="s">
        <v>64</v>
      </c>
      <c r="F72" s="126"/>
      <c r="G72" s="126"/>
      <c r="H72" s="126"/>
      <c r="I72" s="126"/>
      <c r="J72" s="126"/>
      <c r="K72" s="127"/>
      <c r="L72" s="129">
        <v>44927</v>
      </c>
      <c r="M72" s="130"/>
      <c r="N72" s="130"/>
      <c r="O72" s="131"/>
      <c r="P72" s="129">
        <v>45291</v>
      </c>
      <c r="Q72" s="130"/>
      <c r="R72" s="131"/>
    </row>
    <row r="73" spans="1:19" ht="12.75" customHeight="1" x14ac:dyDescent="0.2">
      <c r="A73" s="144"/>
      <c r="B73" s="145"/>
      <c r="C73" s="146"/>
      <c r="D73" s="27"/>
      <c r="E73" s="125" t="s">
        <v>65</v>
      </c>
      <c r="F73" s="126"/>
      <c r="G73" s="126"/>
      <c r="H73" s="126"/>
      <c r="I73" s="126"/>
      <c r="J73" s="126"/>
      <c r="K73" s="127"/>
      <c r="L73" s="129">
        <v>44927</v>
      </c>
      <c r="M73" s="130"/>
      <c r="N73" s="130"/>
      <c r="O73" s="131"/>
      <c r="P73" s="129">
        <v>45291</v>
      </c>
      <c r="Q73" s="130"/>
      <c r="R73" s="131"/>
    </row>
    <row r="74" spans="1:19" ht="12.75" customHeight="1" x14ac:dyDescent="0.2">
      <c r="A74" s="144"/>
      <c r="B74" s="145"/>
      <c r="C74" s="146"/>
      <c r="D74" s="27"/>
      <c r="E74" s="125" t="s">
        <v>66</v>
      </c>
      <c r="F74" s="126"/>
      <c r="G74" s="126"/>
      <c r="H74" s="126"/>
      <c r="I74" s="126"/>
      <c r="J74" s="126"/>
      <c r="K74" s="127"/>
      <c r="L74" s="129">
        <v>44927</v>
      </c>
      <c r="M74" s="130"/>
      <c r="N74" s="130"/>
      <c r="O74" s="131"/>
      <c r="P74" s="129">
        <v>45291</v>
      </c>
      <c r="Q74" s="130"/>
      <c r="R74" s="131"/>
    </row>
    <row r="75" spans="1:19" ht="12.75" customHeight="1" x14ac:dyDescent="0.2">
      <c r="A75" s="144"/>
      <c r="B75" s="145"/>
      <c r="C75" s="146"/>
      <c r="D75" s="27"/>
      <c r="E75" s="132" t="s">
        <v>67</v>
      </c>
      <c r="F75" s="133"/>
      <c r="G75" s="133"/>
      <c r="H75" s="133"/>
      <c r="I75" s="133"/>
      <c r="J75" s="133"/>
      <c r="K75" s="134"/>
      <c r="L75" s="129">
        <v>44927</v>
      </c>
      <c r="M75" s="130"/>
      <c r="N75" s="130"/>
      <c r="O75" s="131"/>
      <c r="P75" s="129">
        <v>45291</v>
      </c>
      <c r="Q75" s="130"/>
      <c r="R75" s="131"/>
    </row>
    <row r="76" spans="1:19" ht="12.75" customHeight="1" x14ac:dyDescent="0.2">
      <c r="A76" s="144"/>
      <c r="B76" s="145"/>
      <c r="C76" s="146"/>
      <c r="D76" s="27"/>
      <c r="E76" s="125" t="s">
        <v>68</v>
      </c>
      <c r="F76" s="126"/>
      <c r="G76" s="126"/>
      <c r="H76" s="126"/>
      <c r="I76" s="126"/>
      <c r="J76" s="126"/>
      <c r="K76" s="127"/>
      <c r="L76" s="129">
        <v>44927</v>
      </c>
      <c r="M76" s="130"/>
      <c r="N76" s="130"/>
      <c r="O76" s="131"/>
      <c r="P76" s="129">
        <v>45291</v>
      </c>
      <c r="Q76" s="130"/>
      <c r="R76" s="131"/>
    </row>
    <row r="77" spans="1:19" ht="12.75" customHeight="1" x14ac:dyDescent="0.2">
      <c r="A77" s="144"/>
      <c r="B77" s="145"/>
      <c r="C77" s="146"/>
      <c r="D77" s="27"/>
      <c r="E77" s="125" t="s">
        <v>69</v>
      </c>
      <c r="F77" s="126"/>
      <c r="G77" s="126"/>
      <c r="H77" s="126"/>
      <c r="I77" s="126"/>
      <c r="J77" s="126"/>
      <c r="K77" s="127"/>
      <c r="L77" s="129">
        <v>44927</v>
      </c>
      <c r="M77" s="130"/>
      <c r="N77" s="130"/>
      <c r="O77" s="131"/>
      <c r="P77" s="129">
        <v>45291</v>
      </c>
      <c r="Q77" s="130"/>
      <c r="R77" s="131"/>
    </row>
    <row r="78" spans="1:19" ht="12.75" customHeight="1" x14ac:dyDescent="0.2">
      <c r="A78" s="144"/>
      <c r="B78" s="145"/>
      <c r="C78" s="146"/>
      <c r="D78" s="27"/>
      <c r="E78" s="125" t="s">
        <v>70</v>
      </c>
      <c r="F78" s="126"/>
      <c r="G78" s="126"/>
      <c r="H78" s="126"/>
      <c r="I78" s="126"/>
      <c r="J78" s="126"/>
      <c r="K78" s="127"/>
      <c r="L78" s="129">
        <v>44927</v>
      </c>
      <c r="M78" s="130"/>
      <c r="N78" s="130"/>
      <c r="O78" s="131"/>
      <c r="P78" s="129">
        <v>45291</v>
      </c>
      <c r="Q78" s="130"/>
      <c r="R78" s="131"/>
    </row>
    <row r="79" spans="1:19" ht="38.25" customHeight="1" x14ac:dyDescent="0.2">
      <c r="A79" s="87" t="s">
        <v>71</v>
      </c>
      <c r="B79" s="88"/>
      <c r="C79" s="128"/>
      <c r="D79" s="28" t="s">
        <v>72</v>
      </c>
      <c r="E79" s="87" t="s">
        <v>73</v>
      </c>
      <c r="F79" s="88"/>
      <c r="G79" s="88"/>
      <c r="H79" s="88"/>
      <c r="I79" s="88"/>
      <c r="J79" s="88"/>
      <c r="K79" s="128"/>
      <c r="L79" s="87" t="s">
        <v>72</v>
      </c>
      <c r="M79" s="88"/>
      <c r="N79" s="88"/>
      <c r="O79" s="88"/>
      <c r="P79" s="88"/>
      <c r="Q79" s="88"/>
      <c r="R79" s="128"/>
    </row>
    <row r="80" spans="1:19" ht="12.75" customHeight="1" x14ac:dyDescent="0.2">
      <c r="A80" s="125" t="s">
        <v>83</v>
      </c>
      <c r="B80" s="126"/>
      <c r="C80" s="127"/>
      <c r="D80" s="27"/>
      <c r="E80" s="125" t="s">
        <v>84</v>
      </c>
      <c r="F80" s="126"/>
      <c r="G80" s="126"/>
      <c r="H80" s="126"/>
      <c r="I80" s="126"/>
      <c r="J80" s="126"/>
      <c r="K80" s="127"/>
      <c r="L80" s="125" t="s">
        <v>74</v>
      </c>
      <c r="M80" s="112"/>
      <c r="N80" s="112"/>
      <c r="O80" s="112"/>
      <c r="P80" s="112"/>
      <c r="Q80" s="112"/>
      <c r="R80" s="113"/>
    </row>
    <row r="81" spans="1:18" ht="12.75" customHeight="1" x14ac:dyDescent="0.2">
      <c r="A81" s="125"/>
      <c r="B81" s="126"/>
      <c r="C81" s="127"/>
      <c r="D81" s="27"/>
      <c r="E81" s="125"/>
      <c r="F81" s="126"/>
      <c r="G81" s="126"/>
      <c r="H81" s="126"/>
      <c r="I81" s="126"/>
      <c r="J81" s="126"/>
      <c r="K81" s="127"/>
      <c r="L81" s="91"/>
      <c r="M81" s="89"/>
      <c r="N81" s="89"/>
      <c r="O81" s="89"/>
      <c r="P81" s="89"/>
      <c r="Q81" s="89"/>
      <c r="R81" s="90"/>
    </row>
    <row r="82" spans="1:18" x14ac:dyDescent="0.2">
      <c r="A82" s="111"/>
      <c r="B82" s="112"/>
      <c r="C82" s="113"/>
      <c r="D82" s="27"/>
      <c r="E82" s="111"/>
      <c r="F82" s="112"/>
      <c r="G82" s="112"/>
      <c r="H82" s="112"/>
      <c r="I82" s="112"/>
      <c r="J82" s="112"/>
      <c r="K82" s="113"/>
      <c r="L82" s="91"/>
      <c r="M82" s="89"/>
      <c r="N82" s="89"/>
      <c r="O82" s="89"/>
      <c r="P82" s="89"/>
      <c r="Q82" s="89"/>
      <c r="R82" s="90"/>
    </row>
    <row r="83" spans="1:18" x14ac:dyDescent="0.2">
      <c r="A83" s="111"/>
      <c r="B83" s="112"/>
      <c r="C83" s="113"/>
      <c r="D83" s="27"/>
      <c r="E83" s="111"/>
      <c r="F83" s="112"/>
      <c r="G83" s="112"/>
      <c r="H83" s="112"/>
      <c r="I83" s="112"/>
      <c r="J83" s="112"/>
      <c r="K83" s="113"/>
      <c r="L83" s="91"/>
      <c r="M83" s="89"/>
      <c r="N83" s="89"/>
      <c r="O83" s="89"/>
      <c r="P83" s="89"/>
      <c r="Q83" s="89"/>
      <c r="R83" s="90"/>
    </row>
    <row r="84" spans="1:18" x14ac:dyDescent="0.2">
      <c r="A84" s="111"/>
      <c r="B84" s="112"/>
      <c r="C84" s="113"/>
      <c r="D84" s="27"/>
      <c r="E84" s="111"/>
      <c r="F84" s="112"/>
      <c r="G84" s="112"/>
      <c r="H84" s="112"/>
      <c r="I84" s="112"/>
      <c r="J84" s="112"/>
      <c r="K84" s="113"/>
      <c r="L84" s="91"/>
      <c r="M84" s="89"/>
      <c r="N84" s="89"/>
      <c r="O84" s="89"/>
      <c r="P84" s="89"/>
      <c r="Q84" s="89"/>
      <c r="R84" s="90"/>
    </row>
    <row r="85" spans="1:18" x14ac:dyDescent="0.2">
      <c r="A85" s="114"/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6"/>
    </row>
    <row r="86" spans="1:18" ht="16.5" customHeight="1" x14ac:dyDescent="0.2">
      <c r="A86" s="117" t="s">
        <v>75</v>
      </c>
      <c r="B86" s="29" t="s">
        <v>76</v>
      </c>
      <c r="C86" s="120" t="s">
        <v>102</v>
      </c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</row>
    <row r="87" spans="1:18" ht="16.5" customHeight="1" x14ac:dyDescent="0.2">
      <c r="A87" s="118"/>
      <c r="B87" s="29" t="s">
        <v>77</v>
      </c>
      <c r="C87" s="122" t="s">
        <v>107</v>
      </c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</row>
    <row r="88" spans="1:18" x14ac:dyDescent="0.2">
      <c r="A88" s="118"/>
      <c r="B88" s="123" t="s">
        <v>78</v>
      </c>
      <c r="C88" s="122" t="s">
        <v>103</v>
      </c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</row>
    <row r="89" spans="1:18" x14ac:dyDescent="0.2">
      <c r="A89" s="119"/>
      <c r="B89" s="124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</row>
    <row r="91" spans="1:18" x14ac:dyDescent="0.2">
      <c r="A91" s="30" t="s">
        <v>79</v>
      </c>
    </row>
    <row r="93" spans="1:18" x14ac:dyDescent="0.2">
      <c r="A93" s="31" t="s">
        <v>80</v>
      </c>
      <c r="B93" s="31">
        <v>1000</v>
      </c>
      <c r="C93" s="31">
        <v>2000</v>
      </c>
      <c r="D93" s="31">
        <v>3000</v>
      </c>
      <c r="E93" s="31">
        <v>4000</v>
      </c>
      <c r="F93" s="101">
        <v>5000</v>
      </c>
      <c r="G93" s="101"/>
      <c r="H93" s="101"/>
      <c r="I93" s="101">
        <v>6000</v>
      </c>
      <c r="J93" s="101"/>
      <c r="K93" s="107"/>
      <c r="L93" s="107">
        <v>7000</v>
      </c>
      <c r="M93" s="108"/>
      <c r="N93" s="109"/>
      <c r="O93" s="110" t="s">
        <v>81</v>
      </c>
      <c r="P93" s="102"/>
      <c r="Q93" s="102"/>
    </row>
    <row r="94" spans="1:18" ht="24.75" customHeight="1" x14ac:dyDescent="0.2">
      <c r="A94" s="45" t="s">
        <v>109</v>
      </c>
      <c r="B94" s="33">
        <v>493061.27</v>
      </c>
      <c r="C94" s="33">
        <v>25000</v>
      </c>
      <c r="D94" s="33">
        <v>20000</v>
      </c>
      <c r="E94" s="33">
        <v>0</v>
      </c>
      <c r="F94" s="98">
        <v>0</v>
      </c>
      <c r="G94" s="99"/>
      <c r="H94" s="100"/>
      <c r="I94" s="98">
        <v>0</v>
      </c>
      <c r="J94" s="99"/>
      <c r="K94" s="99"/>
      <c r="L94" s="98">
        <v>0</v>
      </c>
      <c r="M94" s="99"/>
      <c r="N94" s="100"/>
      <c r="O94" s="104">
        <f>SUM(B94:N94)</f>
        <v>538061.27</v>
      </c>
      <c r="P94" s="105"/>
      <c r="Q94" s="106"/>
    </row>
    <row r="95" spans="1:18" x14ac:dyDescent="0.2">
      <c r="A95" s="44" t="s">
        <v>91</v>
      </c>
      <c r="B95" s="33">
        <v>901255</v>
      </c>
      <c r="C95" s="33">
        <v>25000</v>
      </c>
      <c r="D95" s="33">
        <v>5805916.6500000004</v>
      </c>
      <c r="E95" s="33">
        <v>0</v>
      </c>
      <c r="F95" s="98">
        <v>0</v>
      </c>
      <c r="G95" s="99"/>
      <c r="H95" s="100"/>
      <c r="I95" s="98">
        <v>0</v>
      </c>
      <c r="J95" s="99"/>
      <c r="K95" s="99"/>
      <c r="L95" s="98">
        <v>0</v>
      </c>
      <c r="M95" s="99"/>
      <c r="N95" s="100"/>
      <c r="O95" s="104">
        <f>SUM(B95:N95)</f>
        <v>6732171.6500000004</v>
      </c>
      <c r="P95" s="105"/>
      <c r="Q95" s="106"/>
    </row>
    <row r="96" spans="1:18" x14ac:dyDescent="0.2">
      <c r="A96" s="44" t="s">
        <v>92</v>
      </c>
      <c r="B96" s="33">
        <v>541377.88</v>
      </c>
      <c r="C96" s="33">
        <v>50611.7</v>
      </c>
      <c r="D96" s="33">
        <v>22500</v>
      </c>
      <c r="E96" s="33">
        <v>0</v>
      </c>
      <c r="F96" s="98">
        <v>0</v>
      </c>
      <c r="G96" s="99"/>
      <c r="H96" s="100"/>
      <c r="I96" s="98">
        <v>0</v>
      </c>
      <c r="J96" s="99"/>
      <c r="K96" s="99"/>
      <c r="L96" s="98">
        <v>0</v>
      </c>
      <c r="M96" s="99"/>
      <c r="N96" s="100"/>
      <c r="O96" s="104">
        <f>SUM(B96:N96)</f>
        <v>614489.57999999996</v>
      </c>
      <c r="P96" s="105"/>
      <c r="Q96" s="106"/>
    </row>
    <row r="97" spans="1:17" x14ac:dyDescent="0.2">
      <c r="A97" s="32"/>
      <c r="B97" s="33"/>
      <c r="C97" s="33"/>
      <c r="D97" s="33"/>
      <c r="E97" s="33"/>
      <c r="F97" s="98"/>
      <c r="G97" s="99"/>
      <c r="H97" s="100"/>
      <c r="I97" s="98"/>
      <c r="J97" s="99"/>
      <c r="K97" s="99"/>
      <c r="L97" s="98"/>
      <c r="M97" s="99"/>
      <c r="N97" s="100"/>
      <c r="O97" s="104"/>
      <c r="P97" s="105"/>
      <c r="Q97" s="106"/>
    </row>
    <row r="98" spans="1:17" x14ac:dyDescent="0.2">
      <c r="A98" s="46" t="s">
        <v>95</v>
      </c>
      <c r="B98" s="33"/>
      <c r="C98" s="33"/>
      <c r="D98" s="33"/>
      <c r="E98" s="33"/>
      <c r="F98" s="98"/>
      <c r="G98" s="99"/>
      <c r="H98" s="100"/>
      <c r="I98" s="98"/>
      <c r="J98" s="99"/>
      <c r="K98" s="99"/>
      <c r="L98" s="98"/>
      <c r="M98" s="99"/>
      <c r="N98" s="100"/>
      <c r="O98" s="101"/>
      <c r="P98" s="102"/>
      <c r="Q98" s="102"/>
    </row>
    <row r="99" spans="1:17" x14ac:dyDescent="0.2">
      <c r="A99" s="34"/>
      <c r="B99" s="33"/>
      <c r="C99" s="33"/>
      <c r="D99" s="33"/>
      <c r="E99" s="33"/>
      <c r="F99" s="98"/>
      <c r="G99" s="99"/>
      <c r="H99" s="100"/>
      <c r="I99" s="98"/>
      <c r="J99" s="99"/>
      <c r="K99" s="99"/>
      <c r="L99" s="98"/>
      <c r="M99" s="99"/>
      <c r="N99" s="100"/>
      <c r="O99" s="101"/>
      <c r="P99" s="102"/>
      <c r="Q99" s="102"/>
    </row>
    <row r="100" spans="1:17" x14ac:dyDescent="0.2">
      <c r="B100" s="35">
        <f>SUM(B94:B99)</f>
        <v>1935694.15</v>
      </c>
      <c r="C100" s="35">
        <f t="shared" ref="C100:L100" si="0">SUM(C94:C99)</f>
        <v>100611.7</v>
      </c>
      <c r="D100" s="35">
        <f t="shared" si="0"/>
        <v>5848416.6500000004</v>
      </c>
      <c r="E100" s="35">
        <f t="shared" si="0"/>
        <v>0</v>
      </c>
      <c r="F100" s="103">
        <f t="shared" si="0"/>
        <v>0</v>
      </c>
      <c r="G100" s="103"/>
      <c r="H100" s="103"/>
      <c r="I100" s="103">
        <f t="shared" si="0"/>
        <v>0</v>
      </c>
      <c r="J100" s="103"/>
      <c r="K100" s="103"/>
      <c r="L100" s="103">
        <f t="shared" si="0"/>
        <v>0</v>
      </c>
      <c r="M100" s="103"/>
      <c r="N100" s="103"/>
      <c r="O100" s="103">
        <f t="shared" ref="O100" si="1">SUM(O94:O99)</f>
        <v>7884722.5</v>
      </c>
      <c r="P100" s="103"/>
      <c r="Q100" s="103"/>
    </row>
    <row r="104" spans="1:17" ht="20.25" x14ac:dyDescent="0.3">
      <c r="C104" s="36"/>
    </row>
  </sheetData>
  <mergeCells count="288">
    <mergeCell ref="A7:R7"/>
    <mergeCell ref="A8:R8"/>
    <mergeCell ref="A9:R9"/>
    <mergeCell ref="A10:A12"/>
    <mergeCell ref="B10:R12"/>
    <mergeCell ref="A13:A16"/>
    <mergeCell ref="B13:R16"/>
    <mergeCell ref="A1:R1"/>
    <mergeCell ref="A2:R2"/>
    <mergeCell ref="A3:R3"/>
    <mergeCell ref="A4:R4"/>
    <mergeCell ref="A5:R5"/>
    <mergeCell ref="A6:R6"/>
    <mergeCell ref="A22:R22"/>
    <mergeCell ref="A23:B23"/>
    <mergeCell ref="C23:R23"/>
    <mergeCell ref="A24:B24"/>
    <mergeCell ref="C24:R24"/>
    <mergeCell ref="A25:B25"/>
    <mergeCell ref="C25:R25"/>
    <mergeCell ref="A17:A18"/>
    <mergeCell ref="B17:R18"/>
    <mergeCell ref="B19:R19"/>
    <mergeCell ref="A20:A21"/>
    <mergeCell ref="B20:E21"/>
    <mergeCell ref="F20:K21"/>
    <mergeCell ref="L20:R21"/>
    <mergeCell ref="A30:B30"/>
    <mergeCell ref="E30:G30"/>
    <mergeCell ref="H30:R30"/>
    <mergeCell ref="A31:R31"/>
    <mergeCell ref="A32:A34"/>
    <mergeCell ref="B32:R33"/>
    <mergeCell ref="B34:R34"/>
    <mergeCell ref="A26:B26"/>
    <mergeCell ref="F26:G26"/>
    <mergeCell ref="H26:J26"/>
    <mergeCell ref="K26:M26"/>
    <mergeCell ref="A27:R27"/>
    <mergeCell ref="A28:B28"/>
    <mergeCell ref="A35:R35"/>
    <mergeCell ref="A36:A38"/>
    <mergeCell ref="B36:R37"/>
    <mergeCell ref="B38:R38"/>
    <mergeCell ref="A39:R39"/>
    <mergeCell ref="A40:G40"/>
    <mergeCell ref="H40:I41"/>
    <mergeCell ref="J40:K41"/>
    <mergeCell ref="L40:M41"/>
    <mergeCell ref="N40:O41"/>
    <mergeCell ref="P40:Q41"/>
    <mergeCell ref="R40:R41"/>
    <mergeCell ref="B41:C41"/>
    <mergeCell ref="F41:G41"/>
    <mergeCell ref="A42:A45"/>
    <mergeCell ref="B42:C45"/>
    <mergeCell ref="D42:D45"/>
    <mergeCell ref="E42:E43"/>
    <mergeCell ref="F42:G45"/>
    <mergeCell ref="H42:I42"/>
    <mergeCell ref="J42:K42"/>
    <mergeCell ref="L42:M42"/>
    <mergeCell ref="N42:O42"/>
    <mergeCell ref="J45:K45"/>
    <mergeCell ref="J43:K43"/>
    <mergeCell ref="L45:M45"/>
    <mergeCell ref="L43:M43"/>
    <mergeCell ref="N45:O45"/>
    <mergeCell ref="N43:O43"/>
    <mergeCell ref="P42:Q42"/>
    <mergeCell ref="H43:I43"/>
    <mergeCell ref="E44:E45"/>
    <mergeCell ref="H44:I44"/>
    <mergeCell ref="J44:K44"/>
    <mergeCell ref="L44:M44"/>
    <mergeCell ref="N44:O44"/>
    <mergeCell ref="P44:Q44"/>
    <mergeCell ref="H45:I45"/>
    <mergeCell ref="P43:Q43"/>
    <mergeCell ref="A46:R46"/>
    <mergeCell ref="A47:R47"/>
    <mergeCell ref="A62:R62"/>
    <mergeCell ref="A63:E63"/>
    <mergeCell ref="F63:H63"/>
    <mergeCell ref="I63:L63"/>
    <mergeCell ref="M63:O63"/>
    <mergeCell ref="P63:R63"/>
    <mergeCell ref="P65:Q65"/>
    <mergeCell ref="A48:R48"/>
    <mergeCell ref="A49:E49"/>
    <mergeCell ref="F49:H49"/>
    <mergeCell ref="I49:L49"/>
    <mergeCell ref="M49:O49"/>
    <mergeCell ref="P49:R49"/>
    <mergeCell ref="B50:C50"/>
    <mergeCell ref="F50:G50"/>
    <mergeCell ref="H50:I50"/>
    <mergeCell ref="J50:K50"/>
    <mergeCell ref="L50:M50"/>
    <mergeCell ref="N50:O50"/>
    <mergeCell ref="P50:Q50"/>
    <mergeCell ref="A51:A54"/>
    <mergeCell ref="B51:C54"/>
    <mergeCell ref="H66:I66"/>
    <mergeCell ref="P64:Q64"/>
    <mergeCell ref="A65:A68"/>
    <mergeCell ref="B65:C68"/>
    <mergeCell ref="D65:D68"/>
    <mergeCell ref="E65:E66"/>
    <mergeCell ref="F65:G68"/>
    <mergeCell ref="H65:I65"/>
    <mergeCell ref="J65:K65"/>
    <mergeCell ref="L65:M65"/>
    <mergeCell ref="N65:O65"/>
    <mergeCell ref="B64:C64"/>
    <mergeCell ref="F64:G64"/>
    <mergeCell ref="H64:I64"/>
    <mergeCell ref="J64:K64"/>
    <mergeCell ref="L64:M64"/>
    <mergeCell ref="N64:O64"/>
    <mergeCell ref="P68:Q68"/>
    <mergeCell ref="J66:K66"/>
    <mergeCell ref="L66:M66"/>
    <mergeCell ref="N66:O66"/>
    <mergeCell ref="P66:Q66"/>
    <mergeCell ref="B69:C69"/>
    <mergeCell ref="F69:G69"/>
    <mergeCell ref="H69:I69"/>
    <mergeCell ref="J69:K69"/>
    <mergeCell ref="L69:M69"/>
    <mergeCell ref="N69:O69"/>
    <mergeCell ref="P69:Q69"/>
    <mergeCell ref="E67:E68"/>
    <mergeCell ref="H67:I67"/>
    <mergeCell ref="J67:K67"/>
    <mergeCell ref="L67:M67"/>
    <mergeCell ref="N67:O67"/>
    <mergeCell ref="P67:Q67"/>
    <mergeCell ref="H68:I68"/>
    <mergeCell ref="J68:K68"/>
    <mergeCell ref="L68:M68"/>
    <mergeCell ref="N68:O68"/>
    <mergeCell ref="L73:O73"/>
    <mergeCell ref="P73:R73"/>
    <mergeCell ref="E74:K74"/>
    <mergeCell ref="L74:O74"/>
    <mergeCell ref="P74:R74"/>
    <mergeCell ref="E75:K75"/>
    <mergeCell ref="L75:O75"/>
    <mergeCell ref="P75:R75"/>
    <mergeCell ref="A70:R70"/>
    <mergeCell ref="A71:C71"/>
    <mergeCell ref="E71:K71"/>
    <mergeCell ref="L71:O71"/>
    <mergeCell ref="P71:R71"/>
    <mergeCell ref="A72:C78"/>
    <mergeCell ref="E72:K72"/>
    <mergeCell ref="L72:O72"/>
    <mergeCell ref="P72:R72"/>
    <mergeCell ref="E73:K73"/>
    <mergeCell ref="E78:K78"/>
    <mergeCell ref="L78:O78"/>
    <mergeCell ref="P78:R78"/>
    <mergeCell ref="A79:C79"/>
    <mergeCell ref="E79:K79"/>
    <mergeCell ref="L79:R79"/>
    <mergeCell ref="E76:K76"/>
    <mergeCell ref="L76:O76"/>
    <mergeCell ref="P76:R76"/>
    <mergeCell ref="E77:K77"/>
    <mergeCell ref="L77:O77"/>
    <mergeCell ref="P77:R77"/>
    <mergeCell ref="A82:C82"/>
    <mergeCell ref="E82:K82"/>
    <mergeCell ref="L82:R82"/>
    <mergeCell ref="A83:C83"/>
    <mergeCell ref="E83:K83"/>
    <mergeCell ref="L83:R83"/>
    <mergeCell ref="A80:C80"/>
    <mergeCell ref="E80:K80"/>
    <mergeCell ref="L80:R80"/>
    <mergeCell ref="A81:C81"/>
    <mergeCell ref="E81:K81"/>
    <mergeCell ref="L81:R81"/>
    <mergeCell ref="A84:C84"/>
    <mergeCell ref="E84:K84"/>
    <mergeCell ref="L84:R84"/>
    <mergeCell ref="A85:R85"/>
    <mergeCell ref="A86:A89"/>
    <mergeCell ref="C86:R86"/>
    <mergeCell ref="C87:R87"/>
    <mergeCell ref="B88:B89"/>
    <mergeCell ref="C88:R89"/>
    <mergeCell ref="F95:H95"/>
    <mergeCell ref="I95:K95"/>
    <mergeCell ref="L95:N95"/>
    <mergeCell ref="O95:Q95"/>
    <mergeCell ref="F96:H96"/>
    <mergeCell ref="I96:K96"/>
    <mergeCell ref="L96:N96"/>
    <mergeCell ref="O96:Q96"/>
    <mergeCell ref="F93:H93"/>
    <mergeCell ref="I93:K93"/>
    <mergeCell ref="L93:N93"/>
    <mergeCell ref="O93:Q93"/>
    <mergeCell ref="F94:H94"/>
    <mergeCell ref="I94:K94"/>
    <mergeCell ref="L94:N94"/>
    <mergeCell ref="O94:Q94"/>
    <mergeCell ref="F99:H99"/>
    <mergeCell ref="I99:K99"/>
    <mergeCell ref="L99:N99"/>
    <mergeCell ref="O99:Q99"/>
    <mergeCell ref="F100:H100"/>
    <mergeCell ref="I100:K100"/>
    <mergeCell ref="L100:N100"/>
    <mergeCell ref="O100:Q100"/>
    <mergeCell ref="F97:H97"/>
    <mergeCell ref="I97:K97"/>
    <mergeCell ref="L97:N97"/>
    <mergeCell ref="O97:Q97"/>
    <mergeCell ref="F98:H98"/>
    <mergeCell ref="I98:K98"/>
    <mergeCell ref="L98:N98"/>
    <mergeCell ref="O98:Q98"/>
    <mergeCell ref="D51:D54"/>
    <mergeCell ref="E51:E52"/>
    <mergeCell ref="F51:G54"/>
    <mergeCell ref="H51:I51"/>
    <mergeCell ref="J51:K51"/>
    <mergeCell ref="L51:M51"/>
    <mergeCell ref="N51:O51"/>
    <mergeCell ref="P51:Q51"/>
    <mergeCell ref="H52:I52"/>
    <mergeCell ref="J52:K52"/>
    <mergeCell ref="L52:M52"/>
    <mergeCell ref="N52:O52"/>
    <mergeCell ref="P52:Q52"/>
    <mergeCell ref="E53:E54"/>
    <mergeCell ref="H53:I53"/>
    <mergeCell ref="J53:K53"/>
    <mergeCell ref="L53:M53"/>
    <mergeCell ref="N53:O53"/>
    <mergeCell ref="P53:Q53"/>
    <mergeCell ref="H54:I54"/>
    <mergeCell ref="J54:K54"/>
    <mergeCell ref="L54:M54"/>
    <mergeCell ref="N54:O54"/>
    <mergeCell ref="P54:Q54"/>
    <mergeCell ref="A55:R55"/>
    <mergeCell ref="A56:E56"/>
    <mergeCell ref="F56:H56"/>
    <mergeCell ref="I56:L56"/>
    <mergeCell ref="M56:O56"/>
    <mergeCell ref="P56:R56"/>
    <mergeCell ref="B57:C57"/>
    <mergeCell ref="F57:G57"/>
    <mergeCell ref="H57:I57"/>
    <mergeCell ref="J57:K57"/>
    <mergeCell ref="L57:M57"/>
    <mergeCell ref="N57:O57"/>
    <mergeCell ref="P57:Q57"/>
    <mergeCell ref="A58:A61"/>
    <mergeCell ref="B58:C61"/>
    <mergeCell ref="D58:D61"/>
    <mergeCell ref="E58:E59"/>
    <mergeCell ref="F58:G61"/>
    <mergeCell ref="H58:I58"/>
    <mergeCell ref="J58:K58"/>
    <mergeCell ref="L58:M58"/>
    <mergeCell ref="N58:O58"/>
    <mergeCell ref="P58:Q58"/>
    <mergeCell ref="H59:I59"/>
    <mergeCell ref="J59:K59"/>
    <mergeCell ref="L59:M59"/>
    <mergeCell ref="N59:O59"/>
    <mergeCell ref="P59:Q59"/>
    <mergeCell ref="E60:E61"/>
    <mergeCell ref="H60:I60"/>
    <mergeCell ref="J60:K60"/>
    <mergeCell ref="L60:M60"/>
    <mergeCell ref="N60:O60"/>
    <mergeCell ref="P60:Q60"/>
    <mergeCell ref="H61:I61"/>
    <mergeCell ref="J61:K61"/>
    <mergeCell ref="L61:M61"/>
    <mergeCell ref="N61:O61"/>
    <mergeCell ref="P61:Q61"/>
  </mergeCells>
  <pageMargins left="0.51181102362204722" right="0.51181102362204722" top="0.55118110236220474" bottom="0.55118110236220474" header="0.31496062992125984" footer="0.31496062992125984"/>
  <pageSetup scale="65" fitToHeight="4" orientation="landscape" r:id="rId1"/>
  <headerFooter>
    <oddFooter>&amp;C&amp;P de &amp;N&amp;R&amp;F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Direcc Desa Eco-Tu</vt:lpstr>
      <vt:lpstr>'Direcc Desa Eco-Tu'!Área_de_impresión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Gro</dc:creator>
  <cp:lastModifiedBy>SECRETARIA</cp:lastModifiedBy>
  <cp:lastPrinted>2019-12-20T18:25:44Z</cp:lastPrinted>
  <dcterms:created xsi:type="dcterms:W3CDTF">2015-04-20T19:33:16Z</dcterms:created>
  <dcterms:modified xsi:type="dcterms:W3CDTF">2023-04-19T15:17:56Z</dcterms:modified>
</cp:coreProperties>
</file>