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 COG" sheetId="2" r:id="rId1"/>
  </sheets>
  <definedNames>
    <definedName name="_xlnm.Print_Area" localSheetId="0">'EAE COG'!$B$2:$I$103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1" i="2" l="1"/>
  <c r="F81" i="2"/>
  <c r="G81" i="2"/>
  <c r="H81" i="2"/>
  <c r="I81" i="2"/>
  <c r="D81" i="2"/>
  <c r="E73" i="2"/>
  <c r="G73" i="2"/>
  <c r="H73" i="2"/>
  <c r="D73" i="2"/>
  <c r="I76" i="2"/>
  <c r="I77" i="2"/>
  <c r="I78" i="2"/>
  <c r="I79" i="2"/>
  <c r="I80" i="2"/>
  <c r="I74" i="2"/>
  <c r="F75" i="2"/>
  <c r="F76" i="2"/>
  <c r="F77" i="2"/>
  <c r="F78" i="2"/>
  <c r="F79" i="2"/>
  <c r="F80" i="2"/>
  <c r="F74" i="2"/>
  <c r="E57" i="2"/>
  <c r="G57" i="2"/>
  <c r="H57" i="2"/>
  <c r="D57" i="2"/>
  <c r="I59" i="2"/>
  <c r="I60" i="2"/>
  <c r="I58" i="2"/>
  <c r="F59" i="2"/>
  <c r="F60" i="2"/>
  <c r="F58" i="2"/>
  <c r="F57" i="2" s="1"/>
  <c r="E47" i="2"/>
  <c r="G47" i="2"/>
  <c r="H47" i="2"/>
  <c r="D47" i="2"/>
  <c r="I49" i="2"/>
  <c r="I50" i="2"/>
  <c r="I54" i="2"/>
  <c r="I55" i="2"/>
  <c r="I48" i="2"/>
  <c r="F49" i="2"/>
  <c r="F50" i="2"/>
  <c r="F51" i="2"/>
  <c r="I51" i="2" s="1"/>
  <c r="F52" i="2"/>
  <c r="I52" i="2" s="1"/>
  <c r="F53" i="2"/>
  <c r="I53" i="2" s="1"/>
  <c r="F54" i="2"/>
  <c r="F55" i="2"/>
  <c r="F56" i="2"/>
  <c r="I56" i="2" s="1"/>
  <c r="F48" i="2"/>
  <c r="E37" i="2"/>
  <c r="G37" i="2"/>
  <c r="H37" i="2"/>
  <c r="D37" i="2"/>
  <c r="I39" i="2"/>
  <c r="I42" i="2"/>
  <c r="I43" i="2"/>
  <c r="I44" i="2"/>
  <c r="I45" i="2"/>
  <c r="I46" i="2"/>
  <c r="I38" i="2"/>
  <c r="F39" i="2"/>
  <c r="F40" i="2"/>
  <c r="I40" i="2" s="1"/>
  <c r="F41" i="2"/>
  <c r="F37" i="2" s="1"/>
  <c r="F42" i="2"/>
  <c r="F43" i="2"/>
  <c r="F44" i="2"/>
  <c r="F45" i="2"/>
  <c r="F46" i="2"/>
  <c r="F38" i="2"/>
  <c r="E27" i="2"/>
  <c r="G27" i="2"/>
  <c r="H27" i="2"/>
  <c r="D27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28" i="2"/>
  <c r="I28" i="2" s="1"/>
  <c r="E17" i="2"/>
  <c r="G17" i="2"/>
  <c r="H17" i="2"/>
  <c r="D17" i="2"/>
  <c r="I20" i="2"/>
  <c r="F19" i="2"/>
  <c r="I19" i="2" s="1"/>
  <c r="F20" i="2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18" i="2"/>
  <c r="I18" i="2" s="1"/>
  <c r="E9" i="2"/>
  <c r="G9" i="2"/>
  <c r="H9" i="2"/>
  <c r="D9" i="2"/>
  <c r="I11" i="2"/>
  <c r="I13" i="2"/>
  <c r="I15" i="2"/>
  <c r="I16" i="2"/>
  <c r="I10" i="2"/>
  <c r="F11" i="2"/>
  <c r="F12" i="2"/>
  <c r="F13" i="2"/>
  <c r="F14" i="2"/>
  <c r="I14" i="2" s="1"/>
  <c r="F15" i="2"/>
  <c r="F16" i="2"/>
  <c r="F10" i="2"/>
  <c r="F73" i="2" l="1"/>
  <c r="I75" i="2"/>
  <c r="I73" i="2" s="1"/>
  <c r="I57" i="2"/>
  <c r="I47" i="2"/>
  <c r="F47" i="2"/>
  <c r="I41" i="2"/>
  <c r="I37" i="2" s="1"/>
  <c r="I27" i="2"/>
  <c r="F27" i="2"/>
  <c r="I17" i="2"/>
  <c r="F17" i="2"/>
  <c r="F9" i="2"/>
  <c r="I12" i="2"/>
  <c r="I9" i="2" s="1"/>
</calcChain>
</file>

<file path=xl/sharedStrings.xml><?xml version="1.0" encoding="utf-8"?>
<sst xmlns="http://schemas.openxmlformats.org/spreadsheetml/2006/main" count="92" uniqueCount="92">
  <si>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</si>
  <si>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</si>
  <si>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</si>
  <si>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</si>
  <si>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</si>
  <si>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</si>
  <si>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</si>
  <si>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</si>
  <si>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</si>
  <si>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</si>
  <si>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</si>
  <si>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</si>
  <si>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</si>
  <si>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</si>
  <si>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</si>
  <si>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</si>
  <si>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</si>
  <si>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</si>
  <si>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</si>
  <si>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</si>
  <si>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</si>
  <si>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</si>
  <si>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</si>
  <si>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</si>
  <si>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</si>
  <si>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</si>
  <si>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</si>
  <si>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</si>
  <si>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</si>
  <si>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</si>
  <si>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</si>
  <si>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</si>
  <si>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</si>
  <si>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</si>
  <si>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</si>
  <si>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</si>
  <si>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</si>
  <si>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</si>
  <si>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</si>
  <si>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</si>
  <si>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</si>
  <si>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</si>
  <si>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</si>
  <si>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</si>
  <si>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</si>
  <si>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</si>
  <si>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</si>
  <si>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</si>
  <si>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</si>
  <si>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</si>
  <si>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</si>
  <si>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</si>
  <si>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</si>
  <si>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</si>
  <si>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</si>
  <si>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</si>
  <si>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</si>
  <si>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</si>
  <si>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</si>
  <si>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</si>
  <si>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</si>
  <si>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</si>
  <si>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</si>
  <si>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</si>
  <si>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</si>
  <si>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</si>
  <si>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</si>
  <si>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</si>
  <si>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</si>
  <si>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</si>
  <si>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</si>
  <si>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</si>
  <si>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</si>
  <si>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</si>
  <si>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</si>
  <si>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</si>
  <si>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</si>
  <si>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</si>
  <si>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</si>
  <si>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</si>
  <si>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</si>
  <si>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</si>
  <si>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</si>
  <si>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</si>
  <si>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</si>
  <si>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</si>
  <si>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</si>
  <si>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</si>
  <si>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</si>
  <si>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marzo de 2023</t>
  </si>
  <si>
    <t>ASEC_EAEPECOG_1erTrim_J6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</si>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</sst>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4" fontId="3" fillId="2" borderId="1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89</xdr:row>
      <xdr:rowOff>44450</xdr:rowOff>
    </xdr:from>
    <xdr:to>
      <xdr:col>8</xdr:col>
      <xdr:colOff>1022350</xdr:colOff>
      <xdr:row>102</xdr:row>
      <xdr:rowOff>55881</xdr:rowOff>
    </xdr:to>
    <xdr:grpSp>
      <xdr:nvGrpSpPr>
        <xdr:cNvPr id="2" name="1 Grupo"/>
        <xdr:cNvGrpSpPr/>
      </xdr:nvGrpSpPr>
      <xdr:grpSpPr bwMode="auto">
        <a:xfrm>
          <a:off x="171450" y="13354050"/>
          <a:ext cx="11080750" cy="1910081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tabSelected="1" zoomScale="120" zoomScaleNormal="120" workbookViewId="0">
      <selection activeCell="H119" sqref="H119"/>
    </sheetView>
  </sheetViews>
  <sheetFormatPr baseColWidth="10" defaultColWidth="11.44140625" defaultRowHeight="11.4" x14ac:dyDescent="0.2"/>
  <cols>
    <col min="1" max="1" width="0.88671875" style="1" customWidth="1"/>
    <col min="2" max="2" width="3.109375" style="1" customWidth="1"/>
    <col min="3" max="3" width="65.44140625" style="1" customWidth="1"/>
    <col min="4" max="9" width="15.88671875" style="1" customWidth="1"/>
    <col min="10" max="16384" width="11.44140625" style="1"/>
  </cols>
  <sheetData>
    <row r="1" spans="2:11" ht="4.5" customHeight="1" thickBot="1" x14ac:dyDescent="0.25"/>
    <row r="2" spans="2:11" ht="15" x14ac:dyDescent="0.25">
      <c r="B2" s="18" t="s">
        <v>91</v>
      </c>
      <c r="C2" s="19"/>
      <c r="D2" s="19"/>
      <c r="E2" s="19"/>
      <c r="F2" s="19"/>
      <c r="G2" s="19"/>
      <c r="H2" s="19"/>
      <c r="I2" s="20"/>
      <c r="K2" s="2" t="s">
        <v>90</v>
      </c>
    </row>
    <row r="3" spans="2:11" ht="12" x14ac:dyDescent="0.2">
      <c r="B3" s="21" t="s">
        <v>0</v>
      </c>
      <c r="C3" s="22"/>
      <c r="D3" s="22"/>
      <c r="E3" s="22"/>
      <c r="F3" s="22"/>
      <c r="G3" s="22"/>
      <c r="H3" s="22"/>
      <c r="I3" s="23"/>
    </row>
    <row r="4" spans="2:11" ht="12" x14ac:dyDescent="0.2">
      <c r="B4" s="21" t="s">
        <v>1</v>
      </c>
      <c r="C4" s="22"/>
      <c r="D4" s="22"/>
      <c r="E4" s="22"/>
      <c r="F4" s="22"/>
      <c r="G4" s="22"/>
      <c r="H4" s="22"/>
      <c r="I4" s="23"/>
    </row>
    <row r="5" spans="2:11" ht="12.75" thickBot="1" x14ac:dyDescent="0.25">
      <c r="B5" s="24" t="s">
        <v>89</v>
      </c>
      <c r="C5" s="25"/>
      <c r="D5" s="25"/>
      <c r="E5" s="25"/>
      <c r="F5" s="25"/>
      <c r="G5" s="25"/>
      <c r="H5" s="25"/>
      <c r="I5" s="26"/>
    </row>
    <row r="6" spans="2:11" ht="12.6" thickBot="1" x14ac:dyDescent="0.25">
      <c r="B6" s="18" t="s">
        <v>2</v>
      </c>
      <c r="C6" s="20"/>
      <c r="D6" s="27" t="s">
        <v>3</v>
      </c>
      <c r="E6" s="28"/>
      <c r="F6" s="28"/>
      <c r="G6" s="28"/>
      <c r="H6" s="29"/>
      <c r="I6" s="30" t="s">
        <v>4</v>
      </c>
    </row>
    <row r="7" spans="2:11" ht="24.6" thickBot="1" x14ac:dyDescent="0.25">
      <c r="B7" s="21"/>
      <c r="C7" s="23"/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31"/>
    </row>
    <row r="8" spans="2:11" ht="12.6" thickBot="1" x14ac:dyDescent="0.25">
      <c r="B8" s="24"/>
      <c r="C8" s="26"/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</row>
    <row r="9" spans="2:11" s="4" customFormat="1" ht="12" x14ac:dyDescent="0.2">
      <c r="B9" s="16" t="s">
        <v>16</v>
      </c>
      <c r="C9" s="17"/>
      <c r="D9" s="3">
        <f>SUM(D10:D16)</f>
        <v>63181898.369999997</v>
      </c>
      <c r="E9" s="3">
        <f t="shared" ref="E9:I9" si="0">SUM(E10:E16)</f>
        <v>8944385.9000000004</v>
      </c>
      <c r="F9" s="3">
        <f t="shared" si="0"/>
        <v>72126284.269999996</v>
      </c>
      <c r="G9" s="3">
        <f t="shared" si="0"/>
        <v>21775224</v>
      </c>
      <c r="H9" s="3">
        <f t="shared" si="0"/>
        <v>21775224</v>
      </c>
      <c r="I9" s="3">
        <f t="shared" si="0"/>
        <v>50351060.269999996</v>
      </c>
    </row>
    <row r="10" spans="2:11" x14ac:dyDescent="0.2">
      <c r="B10" s="5"/>
      <c r="C10" s="6" t="s">
        <v>17</v>
      </c>
      <c r="D10" s="7">
        <v>47519035.729999997</v>
      </c>
      <c r="E10" s="7">
        <v>4742148</v>
      </c>
      <c r="F10" s="7">
        <f>D10+E10</f>
        <v>52261183.729999997</v>
      </c>
      <c r="G10" s="7">
        <v>16312695</v>
      </c>
      <c r="H10" s="7">
        <v>16312695</v>
      </c>
      <c r="I10" s="7">
        <f>F10-G10</f>
        <v>35948488.729999997</v>
      </c>
    </row>
    <row r="11" spans="2:11" x14ac:dyDescent="0.2">
      <c r="B11" s="5"/>
      <c r="C11" s="6" t="s">
        <v>18</v>
      </c>
      <c r="D11" s="7">
        <v>0</v>
      </c>
      <c r="E11" s="7">
        <v>0</v>
      </c>
      <c r="F11" s="7">
        <f t="shared" ref="F11:F16" si="1">D11+E11</f>
        <v>0</v>
      </c>
      <c r="G11" s="7">
        <v>0</v>
      </c>
      <c r="H11" s="7">
        <v>0</v>
      </c>
      <c r="I11" s="7">
        <f t="shared" ref="I11:I16" si="2">F11-G11</f>
        <v>0</v>
      </c>
    </row>
    <row r="12" spans="2:11" ht="12" x14ac:dyDescent="0.2">
      <c r="B12" s="5"/>
      <c r="C12" s="6" t="s">
        <v>19</v>
      </c>
      <c r="D12" s="7">
        <v>8471479.0399999991</v>
      </c>
      <c r="E12" s="7">
        <v>2805166.57</v>
      </c>
      <c r="F12" s="7">
        <f t="shared" si="1"/>
        <v>11276645.609999999</v>
      </c>
      <c r="G12" s="7">
        <v>3561630</v>
      </c>
      <c r="H12" s="7">
        <v>3561630</v>
      </c>
      <c r="I12" s="7">
        <f t="shared" si="2"/>
        <v>7715015.6099999994</v>
      </c>
    </row>
    <row r="13" spans="2:11" ht="12" x14ac:dyDescent="0.2">
      <c r="B13" s="5"/>
      <c r="C13" s="6" t="s">
        <v>20</v>
      </c>
      <c r="D13" s="7">
        <v>2221735.56</v>
      </c>
      <c r="E13" s="7">
        <v>195142.83</v>
      </c>
      <c r="F13" s="7">
        <f t="shared" si="1"/>
        <v>2416878.39</v>
      </c>
      <c r="G13" s="7">
        <v>314413.71999999997</v>
      </c>
      <c r="H13" s="7">
        <v>314413.71999999997</v>
      </c>
      <c r="I13" s="7">
        <f t="shared" si="2"/>
        <v>2102464.67</v>
      </c>
    </row>
    <row r="14" spans="2:11" x14ac:dyDescent="0.2">
      <c r="B14" s="5"/>
      <c r="C14" s="6" t="s">
        <v>21</v>
      </c>
      <c r="D14" s="7">
        <v>4969648.04</v>
      </c>
      <c r="E14" s="7">
        <v>1201928.5</v>
      </c>
      <c r="F14" s="7">
        <f t="shared" si="1"/>
        <v>6171576.54</v>
      </c>
      <c r="G14" s="7">
        <v>1586485.28</v>
      </c>
      <c r="H14" s="7">
        <v>1586485.28</v>
      </c>
      <c r="I14" s="7">
        <f t="shared" si="2"/>
        <v>4585091.26</v>
      </c>
    </row>
    <row r="15" spans="2:11" ht="12" x14ac:dyDescent="0.2">
      <c r="B15" s="5"/>
      <c r="C15" s="6" t="s">
        <v>22</v>
      </c>
      <c r="D15" s="7">
        <v>0</v>
      </c>
      <c r="E15" s="7">
        <v>0</v>
      </c>
      <c r="F15" s="7">
        <f t="shared" si="1"/>
        <v>0</v>
      </c>
      <c r="G15" s="7">
        <v>0</v>
      </c>
      <c r="H15" s="7">
        <v>0</v>
      </c>
      <c r="I15" s="7">
        <f t="shared" si="2"/>
        <v>0</v>
      </c>
    </row>
    <row r="16" spans="2:11" x14ac:dyDescent="0.2">
      <c r="B16" s="5"/>
      <c r="C16" s="6" t="s">
        <v>23</v>
      </c>
      <c r="D16" s="7">
        <v>0</v>
      </c>
      <c r="E16" s="7">
        <v>0</v>
      </c>
      <c r="F16" s="7">
        <f t="shared" si="1"/>
        <v>0</v>
      </c>
      <c r="G16" s="7">
        <v>0</v>
      </c>
      <c r="H16" s="7">
        <v>0</v>
      </c>
      <c r="I16" s="7">
        <f t="shared" si="2"/>
        <v>0</v>
      </c>
    </row>
    <row r="17" spans="2:9" s="4" customFormat="1" ht="12" x14ac:dyDescent="0.2">
      <c r="B17" s="12" t="s">
        <v>24</v>
      </c>
      <c r="C17" s="13"/>
      <c r="D17" s="3">
        <f>SUM(D18:D26)</f>
        <v>22010381.809999999</v>
      </c>
      <c r="E17" s="3">
        <f t="shared" ref="E17:I17" si="3">SUM(E18:E26)</f>
        <v>6912291.3300000001</v>
      </c>
      <c r="F17" s="3">
        <f t="shared" si="3"/>
        <v>28922673.139999997</v>
      </c>
      <c r="G17" s="3">
        <f t="shared" si="3"/>
        <v>7618155.5299999993</v>
      </c>
      <c r="H17" s="3">
        <f t="shared" si="3"/>
        <v>7618155.5299999993</v>
      </c>
      <c r="I17" s="3">
        <f t="shared" si="3"/>
        <v>21304517.609999996</v>
      </c>
    </row>
    <row r="18" spans="2:9" x14ac:dyDescent="0.2">
      <c r="B18" s="5"/>
      <c r="C18" s="6" t="s">
        <v>25</v>
      </c>
      <c r="D18" s="7">
        <v>2929953.65</v>
      </c>
      <c r="E18" s="7">
        <v>202799.96</v>
      </c>
      <c r="F18" s="7">
        <f>D18+E18</f>
        <v>3132753.61</v>
      </c>
      <c r="G18" s="7">
        <v>198802.03</v>
      </c>
      <c r="H18" s="7">
        <v>198802.03</v>
      </c>
      <c r="I18" s="7">
        <f>F18-G18</f>
        <v>2933951.58</v>
      </c>
    </row>
    <row r="19" spans="2:9" ht="12" x14ac:dyDescent="0.2">
      <c r="B19" s="5"/>
      <c r="C19" s="6" t="s">
        <v>26</v>
      </c>
      <c r="D19" s="7">
        <v>422499.95</v>
      </c>
      <c r="E19" s="7">
        <v>98500</v>
      </c>
      <c r="F19" s="7">
        <f t="shared" ref="F19:F26" si="4">D19+E19</f>
        <v>520999.95</v>
      </c>
      <c r="G19" s="7">
        <v>48145.41</v>
      </c>
      <c r="H19" s="7">
        <v>48145.41</v>
      </c>
      <c r="I19" s="7">
        <f t="shared" ref="I19:I26" si="5">F19-G19</f>
        <v>472854.54000000004</v>
      </c>
    </row>
    <row r="20" spans="2:9" x14ac:dyDescent="0.2">
      <c r="B20" s="5"/>
      <c r="C20" s="6" t="s">
        <v>27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x14ac:dyDescent="0.2">
      <c r="B21" s="5"/>
      <c r="C21" s="6" t="s">
        <v>28</v>
      </c>
      <c r="D21" s="7">
        <v>6270544.6200000001</v>
      </c>
      <c r="E21" s="7">
        <v>912086.84</v>
      </c>
      <c r="F21" s="7">
        <f t="shared" si="4"/>
        <v>7182631.46</v>
      </c>
      <c r="G21" s="7">
        <v>864525.7</v>
      </c>
      <c r="H21" s="7">
        <v>864525.7</v>
      </c>
      <c r="I21" s="7">
        <f t="shared" si="5"/>
        <v>6318105.7599999998</v>
      </c>
    </row>
    <row r="22" spans="2:9" x14ac:dyDescent="0.2">
      <c r="B22" s="5"/>
      <c r="C22" s="6" t="s">
        <v>29</v>
      </c>
      <c r="D22" s="7">
        <v>137000</v>
      </c>
      <c r="E22" s="7">
        <v>7500</v>
      </c>
      <c r="F22" s="7">
        <f t="shared" si="4"/>
        <v>144500</v>
      </c>
      <c r="G22" s="7">
        <v>3800.92</v>
      </c>
      <c r="H22" s="7">
        <v>3800.92</v>
      </c>
      <c r="I22" s="7">
        <f t="shared" si="5"/>
        <v>140699.07999999999</v>
      </c>
    </row>
    <row r="23" spans="2:9" ht="12" x14ac:dyDescent="0.2">
      <c r="B23" s="5"/>
      <c r="C23" s="6" t="s">
        <v>30</v>
      </c>
      <c r="D23" s="7">
        <v>10009618.439999999</v>
      </c>
      <c r="E23" s="7">
        <v>4916039.53</v>
      </c>
      <c r="F23" s="7">
        <f t="shared" si="4"/>
        <v>14925657.969999999</v>
      </c>
      <c r="G23" s="7">
        <v>5734037.1200000001</v>
      </c>
      <c r="H23" s="7">
        <v>5734037.1200000001</v>
      </c>
      <c r="I23" s="7">
        <f t="shared" si="5"/>
        <v>9191620.8499999978</v>
      </c>
    </row>
    <row r="24" spans="2:9" x14ac:dyDescent="0.2">
      <c r="B24" s="5"/>
      <c r="C24" s="6" t="s">
        <v>31</v>
      </c>
      <c r="D24" s="7">
        <v>322638.33</v>
      </c>
      <c r="E24" s="7">
        <v>156815</v>
      </c>
      <c r="F24" s="7">
        <f t="shared" si="4"/>
        <v>479453.33</v>
      </c>
      <c r="G24" s="7">
        <v>149186.87</v>
      </c>
      <c r="H24" s="7">
        <v>149186.87</v>
      </c>
      <c r="I24" s="7">
        <f t="shared" si="5"/>
        <v>330266.46000000002</v>
      </c>
    </row>
    <row r="25" spans="2:9" ht="12" x14ac:dyDescent="0.2">
      <c r="B25" s="5"/>
      <c r="C25" s="6" t="s">
        <v>32</v>
      </c>
      <c r="D25" s="7">
        <v>60200</v>
      </c>
      <c r="E25" s="7">
        <v>0</v>
      </c>
      <c r="F25" s="7">
        <f t="shared" si="4"/>
        <v>60200</v>
      </c>
      <c r="G25" s="7">
        <v>0</v>
      </c>
      <c r="H25" s="7">
        <v>0</v>
      </c>
      <c r="I25" s="7">
        <f t="shared" si="5"/>
        <v>60200</v>
      </c>
    </row>
    <row r="26" spans="2:9" ht="12" x14ac:dyDescent="0.2">
      <c r="B26" s="5"/>
      <c r="C26" s="6" t="s">
        <v>33</v>
      </c>
      <c r="D26" s="7">
        <v>1857926.82</v>
      </c>
      <c r="E26" s="7">
        <v>618550</v>
      </c>
      <c r="F26" s="7">
        <f t="shared" si="4"/>
        <v>2476476.8200000003</v>
      </c>
      <c r="G26" s="7">
        <v>619657.48</v>
      </c>
      <c r="H26" s="7">
        <v>619657.48</v>
      </c>
      <c r="I26" s="7">
        <f t="shared" si="5"/>
        <v>1856819.3400000003</v>
      </c>
    </row>
    <row r="27" spans="2:9" s="4" customFormat="1" ht="12" x14ac:dyDescent="0.2">
      <c r="B27" s="12" t="s">
        <v>34</v>
      </c>
      <c r="C27" s="13"/>
      <c r="D27" s="3">
        <f>SUM(D28:D36)</f>
        <v>88643404.099999994</v>
      </c>
      <c r="E27" s="3">
        <f t="shared" ref="E27:I27" si="6">SUM(E28:E36)</f>
        <v>5903040.75</v>
      </c>
      <c r="F27" s="3">
        <f t="shared" si="6"/>
        <v>94546444.849999994</v>
      </c>
      <c r="G27" s="3">
        <f t="shared" si="6"/>
        <v>12199481.93</v>
      </c>
      <c r="H27" s="3">
        <f t="shared" si="6"/>
        <v>12199481.93</v>
      </c>
      <c r="I27" s="3">
        <f t="shared" si="6"/>
        <v>82346962.919999987</v>
      </c>
    </row>
    <row r="28" spans="2:9" x14ac:dyDescent="0.2">
      <c r="B28" s="5"/>
      <c r="C28" s="6" t="s">
        <v>35</v>
      </c>
      <c r="D28" s="7">
        <v>59954229.869999997</v>
      </c>
      <c r="E28" s="7">
        <v>-2298631.09</v>
      </c>
      <c r="F28" s="7">
        <f>D28+E28</f>
        <v>57655598.780000001</v>
      </c>
      <c r="G28" s="7">
        <v>3780949.45</v>
      </c>
      <c r="H28" s="7">
        <v>3780949.45</v>
      </c>
      <c r="I28" s="7">
        <f>F28-G28</f>
        <v>53874649.329999998</v>
      </c>
    </row>
    <row r="29" spans="2:9" ht="12" x14ac:dyDescent="0.2">
      <c r="B29" s="5"/>
      <c r="C29" s="6" t="s">
        <v>36</v>
      </c>
      <c r="D29" s="7">
        <v>5938651.2999999998</v>
      </c>
      <c r="E29" s="7">
        <v>1378276</v>
      </c>
      <c r="F29" s="7">
        <f t="shared" ref="F29:F36" si="7">D29+E29</f>
        <v>7316927.2999999998</v>
      </c>
      <c r="G29" s="7">
        <v>2174850.4500000002</v>
      </c>
      <c r="H29" s="7">
        <v>2174850.4500000002</v>
      </c>
      <c r="I29" s="7">
        <f t="shared" ref="I29:I36" si="8">F29-G29</f>
        <v>5142076.8499999996</v>
      </c>
    </row>
    <row r="30" spans="2:9" x14ac:dyDescent="0.2">
      <c r="B30" s="5"/>
      <c r="C30" s="6" t="s">
        <v>37</v>
      </c>
      <c r="D30" s="7">
        <v>2272710.5699999998</v>
      </c>
      <c r="E30" s="7">
        <v>1448240</v>
      </c>
      <c r="F30" s="7">
        <f t="shared" si="7"/>
        <v>3720950.57</v>
      </c>
      <c r="G30" s="7">
        <v>692087.48</v>
      </c>
      <c r="H30" s="7">
        <v>692087.48</v>
      </c>
      <c r="I30" s="7">
        <f t="shared" si="8"/>
        <v>3028863.09</v>
      </c>
    </row>
    <row r="31" spans="2:9" ht="12" x14ac:dyDescent="0.2">
      <c r="B31" s="5"/>
      <c r="C31" s="6" t="s">
        <v>38</v>
      </c>
      <c r="D31" s="7">
        <v>343200</v>
      </c>
      <c r="E31" s="7">
        <v>195400</v>
      </c>
      <c r="F31" s="7">
        <f t="shared" si="7"/>
        <v>538600</v>
      </c>
      <c r="G31" s="7">
        <v>135196.24</v>
      </c>
      <c r="H31" s="7">
        <v>135196.24</v>
      </c>
      <c r="I31" s="7">
        <f t="shared" si="8"/>
        <v>403403.76</v>
      </c>
    </row>
    <row r="32" spans="2:9" x14ac:dyDescent="0.2">
      <c r="B32" s="5"/>
      <c r="C32" s="6" t="s">
        <v>39</v>
      </c>
      <c r="D32" s="7">
        <v>3093529.6</v>
      </c>
      <c r="E32" s="7">
        <v>3338628</v>
      </c>
      <c r="F32" s="7">
        <f t="shared" si="7"/>
        <v>6432157.5999999996</v>
      </c>
      <c r="G32" s="7">
        <v>2368206.2000000002</v>
      </c>
      <c r="H32" s="7">
        <v>2368206.2000000002</v>
      </c>
      <c r="I32" s="7">
        <f t="shared" si="8"/>
        <v>4063951.3999999994</v>
      </c>
    </row>
    <row r="33" spans="2:9" x14ac:dyDescent="0.2">
      <c r="B33" s="5"/>
      <c r="C33" s="6" t="s">
        <v>40</v>
      </c>
      <c r="D33" s="7">
        <v>5343844.2300000004</v>
      </c>
      <c r="E33" s="7">
        <v>500000</v>
      </c>
      <c r="F33" s="7">
        <f t="shared" si="7"/>
        <v>5843844.2300000004</v>
      </c>
      <c r="G33" s="7">
        <v>743295.1</v>
      </c>
      <c r="H33" s="7">
        <v>743295.1</v>
      </c>
      <c r="I33" s="7">
        <f t="shared" si="8"/>
        <v>5100549.1300000008</v>
      </c>
    </row>
    <row r="34" spans="2:9" x14ac:dyDescent="0.2">
      <c r="B34" s="5"/>
      <c r="C34" s="6" t="s">
        <v>41</v>
      </c>
      <c r="D34" s="7">
        <v>995400.31</v>
      </c>
      <c r="E34" s="7">
        <v>156000</v>
      </c>
      <c r="F34" s="7">
        <f t="shared" si="7"/>
        <v>1151400.31</v>
      </c>
      <c r="G34" s="7">
        <v>118030.12</v>
      </c>
      <c r="H34" s="7">
        <v>118030.12</v>
      </c>
      <c r="I34" s="7">
        <f t="shared" si="8"/>
        <v>1033370.1900000001</v>
      </c>
    </row>
    <row r="35" spans="2:9" ht="12" x14ac:dyDescent="0.2">
      <c r="B35" s="5"/>
      <c r="C35" s="6" t="s">
        <v>42</v>
      </c>
      <c r="D35" s="7">
        <v>5803665.79</v>
      </c>
      <c r="E35" s="7">
        <v>846164.84</v>
      </c>
      <c r="F35" s="7">
        <f t="shared" si="7"/>
        <v>6649830.6299999999</v>
      </c>
      <c r="G35" s="7">
        <v>1607091.06</v>
      </c>
      <c r="H35" s="7">
        <v>1607091.06</v>
      </c>
      <c r="I35" s="7">
        <f t="shared" si="8"/>
        <v>5042739.57</v>
      </c>
    </row>
    <row r="36" spans="2:9" ht="12" x14ac:dyDescent="0.2">
      <c r="B36" s="5"/>
      <c r="C36" s="6" t="s">
        <v>43</v>
      </c>
      <c r="D36" s="7">
        <v>4898172.43</v>
      </c>
      <c r="E36" s="7">
        <v>338963</v>
      </c>
      <c r="F36" s="7">
        <f t="shared" si="7"/>
        <v>5237135.43</v>
      </c>
      <c r="G36" s="7">
        <v>579775.82999999996</v>
      </c>
      <c r="H36" s="7">
        <v>579775.82999999996</v>
      </c>
      <c r="I36" s="7">
        <f t="shared" si="8"/>
        <v>4657359.5999999996</v>
      </c>
    </row>
    <row r="37" spans="2:9" s="4" customFormat="1" ht="12" x14ac:dyDescent="0.25">
      <c r="B37" s="12" t="s">
        <v>44</v>
      </c>
      <c r="C37" s="13"/>
      <c r="D37" s="3">
        <f>SUM(D38:D46)</f>
        <v>24765731.119999997</v>
      </c>
      <c r="E37" s="3">
        <f t="shared" ref="E37:I37" si="9">SUM(E38:E46)</f>
        <v>3121444.2</v>
      </c>
      <c r="F37" s="3">
        <f t="shared" si="9"/>
        <v>27887175.32</v>
      </c>
      <c r="G37" s="3">
        <f t="shared" si="9"/>
        <v>10787998.25</v>
      </c>
      <c r="H37" s="3">
        <f t="shared" si="9"/>
        <v>10787998.25</v>
      </c>
      <c r="I37" s="3">
        <f t="shared" si="9"/>
        <v>17099177.07</v>
      </c>
    </row>
    <row r="38" spans="2:9" x14ac:dyDescent="0.2">
      <c r="B38" s="5"/>
      <c r="C38" s="6" t="s">
        <v>45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2:9" x14ac:dyDescent="0.2">
      <c r="B39" s="5"/>
      <c r="C39" s="6" t="s">
        <v>46</v>
      </c>
      <c r="D39" s="7">
        <v>0</v>
      </c>
      <c r="E39" s="7">
        <v>0</v>
      </c>
      <c r="F39" s="7">
        <f t="shared" ref="F39:F46" si="10">D39+E39</f>
        <v>0</v>
      </c>
      <c r="G39" s="7">
        <v>0</v>
      </c>
      <c r="H39" s="7">
        <v>0</v>
      </c>
      <c r="I39" s="7">
        <f t="shared" ref="I39:I46" si="11">F39-G39</f>
        <v>0</v>
      </c>
    </row>
    <row r="40" spans="2:9" x14ac:dyDescent="0.2">
      <c r="B40" s="5"/>
      <c r="C40" s="6" t="s">
        <v>47</v>
      </c>
      <c r="D40" s="7">
        <v>5500000</v>
      </c>
      <c r="E40" s="7">
        <v>0</v>
      </c>
      <c r="F40" s="7">
        <f t="shared" si="10"/>
        <v>5500000</v>
      </c>
      <c r="G40" s="7">
        <v>2912242.47</v>
      </c>
      <c r="H40" s="7">
        <v>2912242.47</v>
      </c>
      <c r="I40" s="7">
        <f t="shared" si="11"/>
        <v>2587757.5299999998</v>
      </c>
    </row>
    <row r="41" spans="2:9" x14ac:dyDescent="0.2">
      <c r="B41" s="5"/>
      <c r="C41" s="6" t="s">
        <v>48</v>
      </c>
      <c r="D41" s="7">
        <v>5138000</v>
      </c>
      <c r="E41" s="7">
        <v>1503884.66</v>
      </c>
      <c r="F41" s="7">
        <f t="shared" si="10"/>
        <v>6641884.6600000001</v>
      </c>
      <c r="G41" s="7">
        <v>2823174.62</v>
      </c>
      <c r="H41" s="7">
        <v>2823174.62</v>
      </c>
      <c r="I41" s="7">
        <f t="shared" si="11"/>
        <v>3818710.04</v>
      </c>
    </row>
    <row r="42" spans="2:9" x14ac:dyDescent="0.2">
      <c r="B42" s="5"/>
      <c r="C42" s="6" t="s">
        <v>49</v>
      </c>
      <c r="D42" s="7">
        <v>14127731.119999999</v>
      </c>
      <c r="E42" s="7">
        <v>1617559.54</v>
      </c>
      <c r="F42" s="7">
        <f t="shared" si="10"/>
        <v>15745290.66</v>
      </c>
      <c r="G42" s="7">
        <v>5052581.16</v>
      </c>
      <c r="H42" s="7">
        <v>5052581.16</v>
      </c>
      <c r="I42" s="7">
        <f t="shared" si="11"/>
        <v>10692709.5</v>
      </c>
    </row>
    <row r="43" spans="2:9" x14ac:dyDescent="0.2">
      <c r="B43" s="5"/>
      <c r="C43" s="6" t="s">
        <v>50</v>
      </c>
      <c r="D43" s="7">
        <v>0</v>
      </c>
      <c r="E43" s="7">
        <v>0</v>
      </c>
      <c r="F43" s="7">
        <f t="shared" si="10"/>
        <v>0</v>
      </c>
      <c r="G43" s="7">
        <v>0</v>
      </c>
      <c r="H43" s="7">
        <v>0</v>
      </c>
      <c r="I43" s="7">
        <f t="shared" si="11"/>
        <v>0</v>
      </c>
    </row>
    <row r="44" spans="2:9" x14ac:dyDescent="0.2">
      <c r="B44" s="5"/>
      <c r="C44" s="6" t="s">
        <v>51</v>
      </c>
      <c r="D44" s="7">
        <v>0</v>
      </c>
      <c r="E44" s="7">
        <v>0</v>
      </c>
      <c r="F44" s="7">
        <f t="shared" si="10"/>
        <v>0</v>
      </c>
      <c r="G44" s="7">
        <v>0</v>
      </c>
      <c r="H44" s="7">
        <v>0</v>
      </c>
      <c r="I44" s="7">
        <f t="shared" si="11"/>
        <v>0</v>
      </c>
    </row>
    <row r="45" spans="2:9" x14ac:dyDescent="0.2">
      <c r="B45" s="5"/>
      <c r="C45" s="6" t="s">
        <v>52</v>
      </c>
      <c r="D45" s="7">
        <v>0</v>
      </c>
      <c r="E45" s="7">
        <v>0</v>
      </c>
      <c r="F45" s="7">
        <f t="shared" si="10"/>
        <v>0</v>
      </c>
      <c r="G45" s="7">
        <v>0</v>
      </c>
      <c r="H45" s="7">
        <v>0</v>
      </c>
      <c r="I45" s="7">
        <f t="shared" si="11"/>
        <v>0</v>
      </c>
    </row>
    <row r="46" spans="2:9" x14ac:dyDescent="0.2">
      <c r="B46" s="5"/>
      <c r="C46" s="6" t="s">
        <v>53</v>
      </c>
      <c r="D46" s="7">
        <v>0</v>
      </c>
      <c r="E46" s="7">
        <v>0</v>
      </c>
      <c r="F46" s="7">
        <f t="shared" si="10"/>
        <v>0</v>
      </c>
      <c r="G46" s="7">
        <v>0</v>
      </c>
      <c r="H46" s="7">
        <v>0</v>
      </c>
      <c r="I46" s="7">
        <f t="shared" si="11"/>
        <v>0</v>
      </c>
    </row>
    <row r="47" spans="2:9" s="4" customFormat="1" ht="12" x14ac:dyDescent="0.25">
      <c r="B47" s="12" t="s">
        <v>54</v>
      </c>
      <c r="C47" s="13"/>
      <c r="D47" s="3">
        <f>SUM(D48:D56)</f>
        <v>7615000</v>
      </c>
      <c r="E47" s="3">
        <f t="shared" ref="E47:I47" si="12">SUM(E48:E56)</f>
        <v>327360</v>
      </c>
      <c r="F47" s="3">
        <f t="shared" si="12"/>
        <v>7942360</v>
      </c>
      <c r="G47" s="3">
        <f t="shared" si="12"/>
        <v>236578.31</v>
      </c>
      <c r="H47" s="3">
        <f t="shared" si="12"/>
        <v>236578.31</v>
      </c>
      <c r="I47" s="3">
        <f t="shared" si="12"/>
        <v>7705781.6899999995</v>
      </c>
    </row>
    <row r="48" spans="2:9" x14ac:dyDescent="0.2">
      <c r="B48" s="5"/>
      <c r="C48" s="6" t="s">
        <v>55</v>
      </c>
      <c r="D48" s="7">
        <v>972865.28</v>
      </c>
      <c r="E48" s="7">
        <v>29960</v>
      </c>
      <c r="F48" s="7">
        <f>D48+E48</f>
        <v>1002825.28</v>
      </c>
      <c r="G48" s="7">
        <v>29680</v>
      </c>
      <c r="H48" s="7">
        <v>29680</v>
      </c>
      <c r="I48" s="7">
        <f>F48-G48</f>
        <v>973145.28</v>
      </c>
    </row>
    <row r="49" spans="2:9" x14ac:dyDescent="0.2">
      <c r="B49" s="5"/>
      <c r="C49" s="6" t="s">
        <v>56</v>
      </c>
      <c r="D49" s="7">
        <v>0</v>
      </c>
      <c r="E49" s="7">
        <v>0</v>
      </c>
      <c r="F49" s="7">
        <f t="shared" ref="F49:F56" si="13">D49+E49</f>
        <v>0</v>
      </c>
      <c r="G49" s="7">
        <v>0</v>
      </c>
      <c r="H49" s="7">
        <v>0</v>
      </c>
      <c r="I49" s="7">
        <f t="shared" ref="I49:I56" si="14">F49-G49</f>
        <v>0</v>
      </c>
    </row>
    <row r="50" spans="2:9" x14ac:dyDescent="0.2">
      <c r="B50" s="5"/>
      <c r="C50" s="6" t="s">
        <v>57</v>
      </c>
      <c r="D50" s="7">
        <v>0</v>
      </c>
      <c r="E50" s="7">
        <v>0</v>
      </c>
      <c r="F50" s="7">
        <f t="shared" si="13"/>
        <v>0</v>
      </c>
      <c r="G50" s="7">
        <v>0</v>
      </c>
      <c r="H50" s="7">
        <v>0</v>
      </c>
      <c r="I50" s="7">
        <f t="shared" si="14"/>
        <v>0</v>
      </c>
    </row>
    <row r="51" spans="2:9" x14ac:dyDescent="0.2">
      <c r="B51" s="5"/>
      <c r="C51" s="6" t="s">
        <v>58</v>
      </c>
      <c r="D51" s="7">
        <v>3371356.43</v>
      </c>
      <c r="E51" s="7">
        <v>272400</v>
      </c>
      <c r="F51" s="7">
        <f t="shared" si="13"/>
        <v>3643756.43</v>
      </c>
      <c r="G51" s="7">
        <v>112400</v>
      </c>
      <c r="H51" s="7">
        <v>112400</v>
      </c>
      <c r="I51" s="7">
        <f t="shared" si="14"/>
        <v>3531356.43</v>
      </c>
    </row>
    <row r="52" spans="2:9" x14ac:dyDescent="0.2">
      <c r="B52" s="5"/>
      <c r="C52" s="6" t="s">
        <v>59</v>
      </c>
      <c r="D52" s="7">
        <v>220778.29</v>
      </c>
      <c r="E52" s="7">
        <v>0</v>
      </c>
      <c r="F52" s="7">
        <f t="shared" si="13"/>
        <v>220778.29</v>
      </c>
      <c r="G52" s="7">
        <v>0</v>
      </c>
      <c r="H52" s="7">
        <v>0</v>
      </c>
      <c r="I52" s="7">
        <f t="shared" si="14"/>
        <v>220778.29</v>
      </c>
    </row>
    <row r="53" spans="2:9" x14ac:dyDescent="0.2">
      <c r="B53" s="5"/>
      <c r="C53" s="6" t="s">
        <v>60</v>
      </c>
      <c r="D53" s="7">
        <v>1200000</v>
      </c>
      <c r="E53" s="7">
        <v>25000</v>
      </c>
      <c r="F53" s="7">
        <f t="shared" si="13"/>
        <v>1225000</v>
      </c>
      <c r="G53" s="7">
        <v>94498.31</v>
      </c>
      <c r="H53" s="7">
        <v>94498.31</v>
      </c>
      <c r="I53" s="7">
        <f t="shared" si="14"/>
        <v>1130501.69</v>
      </c>
    </row>
    <row r="54" spans="2:9" x14ac:dyDescent="0.2">
      <c r="B54" s="5"/>
      <c r="C54" s="6" t="s">
        <v>61</v>
      </c>
      <c r="D54" s="7">
        <v>0</v>
      </c>
      <c r="E54" s="7">
        <v>0</v>
      </c>
      <c r="F54" s="7">
        <f t="shared" si="13"/>
        <v>0</v>
      </c>
      <c r="G54" s="7">
        <v>0</v>
      </c>
      <c r="H54" s="7">
        <v>0</v>
      </c>
      <c r="I54" s="7">
        <f t="shared" si="14"/>
        <v>0</v>
      </c>
    </row>
    <row r="55" spans="2:9" x14ac:dyDescent="0.2">
      <c r="B55" s="5"/>
      <c r="C55" s="6" t="s">
        <v>62</v>
      </c>
      <c r="D55" s="7">
        <v>0</v>
      </c>
      <c r="E55" s="7">
        <v>0</v>
      </c>
      <c r="F55" s="7">
        <f t="shared" si="13"/>
        <v>0</v>
      </c>
      <c r="G55" s="7">
        <v>0</v>
      </c>
      <c r="H55" s="7">
        <v>0</v>
      </c>
      <c r="I55" s="7">
        <f t="shared" si="14"/>
        <v>0</v>
      </c>
    </row>
    <row r="56" spans="2:9" x14ac:dyDescent="0.2">
      <c r="B56" s="5"/>
      <c r="C56" s="6" t="s">
        <v>63</v>
      </c>
      <c r="D56" s="7">
        <v>1850000</v>
      </c>
      <c r="E56" s="7">
        <v>0</v>
      </c>
      <c r="F56" s="7">
        <f t="shared" si="13"/>
        <v>1850000</v>
      </c>
      <c r="G56" s="7">
        <v>0</v>
      </c>
      <c r="H56" s="7">
        <v>0</v>
      </c>
      <c r="I56" s="7">
        <f t="shared" si="14"/>
        <v>1850000</v>
      </c>
    </row>
    <row r="57" spans="2:9" s="4" customFormat="1" ht="12" x14ac:dyDescent="0.25">
      <c r="B57" s="12" t="s">
        <v>64</v>
      </c>
      <c r="C57" s="13"/>
      <c r="D57" s="3">
        <f>SUM(D58:D60)</f>
        <v>18933177.140000001</v>
      </c>
      <c r="E57" s="3">
        <f t="shared" ref="E57:I57" si="15">SUM(E58:E60)</f>
        <v>3484263.41</v>
      </c>
      <c r="F57" s="3">
        <f t="shared" si="15"/>
        <v>22417440.550000001</v>
      </c>
      <c r="G57" s="3">
        <f t="shared" si="15"/>
        <v>2677970.86</v>
      </c>
      <c r="H57" s="3">
        <f t="shared" si="15"/>
        <v>2677970.86</v>
      </c>
      <c r="I57" s="3">
        <f t="shared" si="15"/>
        <v>19739469.690000001</v>
      </c>
    </row>
    <row r="58" spans="2:9" x14ac:dyDescent="0.2">
      <c r="B58" s="5"/>
      <c r="C58" s="6" t="s">
        <v>65</v>
      </c>
      <c r="D58" s="7">
        <v>18933177.140000001</v>
      </c>
      <c r="E58" s="7">
        <v>0</v>
      </c>
      <c r="F58" s="7">
        <f>D58+E58</f>
        <v>18933177.140000001</v>
      </c>
      <c r="G58" s="7">
        <v>0</v>
      </c>
      <c r="H58" s="7">
        <v>0</v>
      </c>
      <c r="I58" s="7">
        <f>F58-G58</f>
        <v>18933177.140000001</v>
      </c>
    </row>
    <row r="59" spans="2:9" x14ac:dyDescent="0.2">
      <c r="B59" s="5"/>
      <c r="C59" s="6" t="s">
        <v>66</v>
      </c>
      <c r="D59" s="7">
        <v>0</v>
      </c>
      <c r="E59" s="7">
        <v>3484263.41</v>
      </c>
      <c r="F59" s="7">
        <f t="shared" ref="F59:F60" si="16">D59+E59</f>
        <v>3484263.41</v>
      </c>
      <c r="G59" s="7">
        <v>2677970.86</v>
      </c>
      <c r="H59" s="7">
        <v>2677970.86</v>
      </c>
      <c r="I59" s="7">
        <f t="shared" ref="I59:I60" si="17">F59-G59</f>
        <v>806292.55000000028</v>
      </c>
    </row>
    <row r="60" spans="2:9" x14ac:dyDescent="0.2">
      <c r="B60" s="5"/>
      <c r="C60" s="6" t="s">
        <v>67</v>
      </c>
      <c r="D60" s="7">
        <v>0</v>
      </c>
      <c r="E60" s="7">
        <v>0</v>
      </c>
      <c r="F60" s="7">
        <f t="shared" si="16"/>
        <v>0</v>
      </c>
      <c r="G60" s="7">
        <v>0</v>
      </c>
      <c r="H60" s="7">
        <v>0</v>
      </c>
      <c r="I60" s="7">
        <f t="shared" si="17"/>
        <v>0</v>
      </c>
    </row>
    <row r="61" spans="2:9" s="4" customFormat="1" ht="12" x14ac:dyDescent="0.25">
      <c r="B61" s="12" t="s">
        <v>68</v>
      </c>
      <c r="C61" s="13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2:9" x14ac:dyDescent="0.2">
      <c r="B62" s="5"/>
      <c r="C62" s="6" t="s">
        <v>69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2:9" x14ac:dyDescent="0.2">
      <c r="B63" s="5"/>
      <c r="C63" s="6" t="s">
        <v>70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2:9" x14ac:dyDescent="0.2">
      <c r="B64" s="5"/>
      <c r="C64" s="6" t="s">
        <v>71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2:9" x14ac:dyDescent="0.2">
      <c r="B65" s="5"/>
      <c r="C65" s="6" t="s">
        <v>72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2:9" x14ac:dyDescent="0.2">
      <c r="B66" s="5"/>
      <c r="C66" s="6" t="s">
        <v>73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2:9" x14ac:dyDescent="0.2">
      <c r="B67" s="5"/>
      <c r="C67" s="6" t="s">
        <v>74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2:9" x14ac:dyDescent="0.2">
      <c r="B68" s="5"/>
      <c r="C68" s="6" t="s">
        <v>75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s="4" customFormat="1" ht="12" x14ac:dyDescent="0.25">
      <c r="B69" s="12" t="s">
        <v>76</v>
      </c>
      <c r="C69" s="13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">
      <c r="B70" s="5"/>
      <c r="C70" s="6" t="s">
        <v>77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x14ac:dyDescent="0.2">
      <c r="B71" s="5"/>
      <c r="C71" s="6" t="s">
        <v>78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2">
      <c r="B72" s="5"/>
      <c r="C72" s="6" t="s">
        <v>79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s="4" customFormat="1" ht="12" x14ac:dyDescent="0.25">
      <c r="B73" s="12" t="s">
        <v>80</v>
      </c>
      <c r="C73" s="13"/>
      <c r="D73" s="3">
        <f>SUM(D74:D80)</f>
        <v>13465066.48</v>
      </c>
      <c r="E73" s="3">
        <f t="shared" ref="E73:I73" si="18">SUM(E74:E80)</f>
        <v>9453896.3599999994</v>
      </c>
      <c r="F73" s="3">
        <f t="shared" si="18"/>
        <v>22918962.839999996</v>
      </c>
      <c r="G73" s="3">
        <f t="shared" si="18"/>
        <v>7611857.1399999997</v>
      </c>
      <c r="H73" s="3">
        <f t="shared" si="18"/>
        <v>7611857.1399999997</v>
      </c>
      <c r="I73" s="3">
        <f t="shared" si="18"/>
        <v>15307105.699999999</v>
      </c>
    </row>
    <row r="74" spans="2:9" x14ac:dyDescent="0.2">
      <c r="B74" s="5"/>
      <c r="C74" s="6" t="s">
        <v>81</v>
      </c>
      <c r="D74" s="7">
        <v>6550000</v>
      </c>
      <c r="E74" s="7">
        <v>13800921.359999999</v>
      </c>
      <c r="F74" s="7">
        <f>D74+E74</f>
        <v>20350921.359999999</v>
      </c>
      <c r="G74" s="7">
        <v>7128289.0800000001</v>
      </c>
      <c r="H74" s="7">
        <v>7128289.0800000001</v>
      </c>
      <c r="I74" s="7">
        <f>F74-G74</f>
        <v>13222632.279999999</v>
      </c>
    </row>
    <row r="75" spans="2:9" x14ac:dyDescent="0.2">
      <c r="B75" s="5"/>
      <c r="C75" s="6" t="s">
        <v>82</v>
      </c>
      <c r="D75" s="7">
        <v>950000</v>
      </c>
      <c r="E75" s="7">
        <v>1031740.65</v>
      </c>
      <c r="F75" s="7">
        <f t="shared" ref="F75:F80" si="19">D75+E75</f>
        <v>1981740.65</v>
      </c>
      <c r="G75" s="7">
        <v>271523.31</v>
      </c>
      <c r="H75" s="7">
        <v>271523.31</v>
      </c>
      <c r="I75" s="7">
        <f t="shared" ref="I75:I80" si="20">F75-G75</f>
        <v>1710217.3399999999</v>
      </c>
    </row>
    <row r="76" spans="2:9" x14ac:dyDescent="0.2">
      <c r="B76" s="5"/>
      <c r="C76" s="6" t="s">
        <v>83</v>
      </c>
      <c r="D76" s="7">
        <v>0</v>
      </c>
      <c r="E76" s="7">
        <v>212044.75</v>
      </c>
      <c r="F76" s="7">
        <f t="shared" si="19"/>
        <v>212044.75</v>
      </c>
      <c r="G76" s="7">
        <v>212044.75</v>
      </c>
      <c r="H76" s="7">
        <v>212044.75</v>
      </c>
      <c r="I76" s="7">
        <f t="shared" si="20"/>
        <v>0</v>
      </c>
    </row>
    <row r="77" spans="2:9" x14ac:dyDescent="0.2">
      <c r="B77" s="5"/>
      <c r="C77" s="6" t="s">
        <v>84</v>
      </c>
      <c r="D77" s="7">
        <v>0</v>
      </c>
      <c r="E77" s="7">
        <v>0</v>
      </c>
      <c r="F77" s="7">
        <f t="shared" si="19"/>
        <v>0</v>
      </c>
      <c r="G77" s="7">
        <v>0</v>
      </c>
      <c r="H77" s="7">
        <v>0</v>
      </c>
      <c r="I77" s="7">
        <f t="shared" si="20"/>
        <v>0</v>
      </c>
    </row>
    <row r="78" spans="2:9" x14ac:dyDescent="0.2">
      <c r="B78" s="5"/>
      <c r="C78" s="6" t="s">
        <v>85</v>
      </c>
      <c r="D78" s="7">
        <v>0</v>
      </c>
      <c r="E78" s="7">
        <v>0</v>
      </c>
      <c r="F78" s="7">
        <f t="shared" si="19"/>
        <v>0</v>
      </c>
      <c r="G78" s="7">
        <v>0</v>
      </c>
      <c r="H78" s="7">
        <v>0</v>
      </c>
      <c r="I78" s="7">
        <f t="shared" si="20"/>
        <v>0</v>
      </c>
    </row>
    <row r="79" spans="2:9" x14ac:dyDescent="0.2">
      <c r="B79" s="5"/>
      <c r="C79" s="6" t="s">
        <v>86</v>
      </c>
      <c r="D79" s="7">
        <v>0</v>
      </c>
      <c r="E79" s="7">
        <v>0</v>
      </c>
      <c r="F79" s="7">
        <f t="shared" si="19"/>
        <v>0</v>
      </c>
      <c r="G79" s="7">
        <v>0</v>
      </c>
      <c r="H79" s="7">
        <v>0</v>
      </c>
      <c r="I79" s="7">
        <f t="shared" si="20"/>
        <v>0</v>
      </c>
    </row>
    <row r="80" spans="2:9" ht="12" thickBot="1" x14ac:dyDescent="0.25">
      <c r="B80" s="8"/>
      <c r="C80" s="9" t="s">
        <v>87</v>
      </c>
      <c r="D80" s="7">
        <v>5965066.4800000004</v>
      </c>
      <c r="E80" s="7">
        <v>-5590810.4000000004</v>
      </c>
      <c r="F80" s="7">
        <f t="shared" si="19"/>
        <v>374256.08000000007</v>
      </c>
      <c r="G80" s="7">
        <v>0</v>
      </c>
      <c r="H80" s="7">
        <v>0</v>
      </c>
      <c r="I80" s="7">
        <f t="shared" si="20"/>
        <v>374256.08000000007</v>
      </c>
    </row>
    <row r="81" spans="2:9" ht="12.6" thickBot="1" x14ac:dyDescent="0.25">
      <c r="B81" s="14" t="s">
        <v>88</v>
      </c>
      <c r="C81" s="15"/>
      <c r="D81" s="10">
        <f>D9+D17+D27+D37+D47+D57+D69+D61+D73</f>
        <v>238614659.01999995</v>
      </c>
      <c r="E81" s="10">
        <f t="shared" ref="E81:I81" si="21">E9+E17+E27+E37+E47+E57+E69+E61+E73</f>
        <v>38146681.950000003</v>
      </c>
      <c r="F81" s="10">
        <f t="shared" si="21"/>
        <v>276761340.96999997</v>
      </c>
      <c r="G81" s="10">
        <f t="shared" si="21"/>
        <v>62907266.020000003</v>
      </c>
      <c r="H81" s="10">
        <f t="shared" si="21"/>
        <v>62907266.020000003</v>
      </c>
      <c r="I81" s="10">
        <f t="shared" si="21"/>
        <v>213854074.94999996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</mergeCells>
  <pageMargins left="0.19685039370078741" right="0.19685039370078741" top="0.19685039370078741" bottom="0.19685039370078741" header="0.31496062992125984" footer="0.31496062992125984"/>
  <pageSetup scale="62" orientation="portrait" r:id="rId1"/>
  <headerFooter>
    <oddFooter>&amp;R&amp;P de &amp;N</oddFooter>
  </headerFooter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 COG</vt:lpstr>
      <vt:lpstr>'EAE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2023-04-24T22:57:40Z</cp:lastPrinted>
  <dcterms:created xsi:type="dcterms:W3CDTF">2019-02-28T18:42:01Z</dcterms:created>
  <dcterms:modified xsi:type="dcterms:W3CDTF">2023-04-24T22:57:48Z</dcterms:modified>
</cp:coreProperties>
</file>