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20730" windowHeight="11040" tabRatio="698" firstSheet="12" activeTab="16"/>
  </bookViews>
  <sheets>
    <sheet name="Presidencia Municipal" sheetId="3" r:id="rId1"/>
    <sheet name="H. Cabildo" sheetId="6" r:id="rId2"/>
    <sheet name="Secretaría del Ayuntamiento" sheetId="5" r:id="rId3"/>
    <sheet name="Tesorería Municipal" sheetId="4" r:id="rId4"/>
    <sheet name="Dirección de Servicios Publicos" sheetId="7" r:id="rId5"/>
    <sheet name="Formato Caratula" sheetId="8" r:id="rId6"/>
    <sheet name="Sub combate " sheetId="9" r:id="rId7"/>
    <sheet name="Sub prevención" sheetId="10" r:id="rId8"/>
    <sheet name="Sub operativo" sheetId="12" r:id="rId9"/>
    <sheet name="Dirección de Inclusión y Desarr" sheetId="17" r:id="rId10"/>
    <sheet name="Catastro" sheetId="23" r:id="rId11"/>
    <sheet name="Desarrollo Rural" sheetId="18" r:id="rId12"/>
    <sheet name="Infraestructura y Desarrollo " sheetId="22" r:id="rId13"/>
    <sheet name="DIF" sheetId="24" r:id="rId14"/>
    <sheet name="Contraloría" sheetId="14" r:id="rId15"/>
    <sheet name="Comunicación Social" sheetId="15" r:id="rId16"/>
    <sheet name="Desarrollo Económico y Turismo" sheetId="13" r:id="rId17"/>
  </sheets>
  <definedNames>
    <definedName name="_xlnm.Print_Area" localSheetId="15">'Comunicación Social'!$A$1:$R$100</definedName>
    <definedName name="_xlnm.Print_Area" localSheetId="14">Contraloría!$A$1:$R$89</definedName>
    <definedName name="_xlnm.Print_Area" localSheetId="16">'Desarrollo Económico y Turismo'!$A$1:$R$88</definedName>
    <definedName name="_xlnm.Print_Area" localSheetId="5">'Formato Caratula'!$A$1:$R$27</definedName>
    <definedName name="Z_614BF4B7_682B_4249_B06C_E1282A0DCD4C_.wvu.Rows" localSheetId="15" hidden="1">'Comunicación Social'!$69:$69</definedName>
    <definedName name="Z_9FEE0FA5_C519_482B_B2BA_C5505820E2C2_.wvu.Rows" localSheetId="15" hidden="1">'Comunicación Social'!$69:$69</definedName>
  </definedNames>
  <calcPr calcId="191029"/>
</workbook>
</file>

<file path=xl/calcChain.xml><?xml version="1.0" encoding="utf-8"?>
<calcChain xmlns="http://schemas.openxmlformats.org/spreadsheetml/2006/main">
  <c r="R44" i="24" l="1"/>
  <c r="R45" i="24"/>
  <c r="J51" i="24"/>
  <c r="L51" i="24"/>
  <c r="N51" i="24"/>
  <c r="P51" i="24"/>
  <c r="R51" i="24"/>
  <c r="J52" i="24"/>
  <c r="L52" i="24"/>
  <c r="N52" i="24"/>
  <c r="P52" i="24"/>
  <c r="R52" i="24"/>
  <c r="R53" i="24"/>
  <c r="R54" i="24"/>
  <c r="J58" i="24"/>
  <c r="L58" i="24"/>
  <c r="N58" i="24"/>
  <c r="P58" i="24"/>
  <c r="R58" i="24"/>
  <c r="J59" i="24"/>
  <c r="L59" i="24"/>
  <c r="N59" i="24"/>
  <c r="P59" i="24"/>
  <c r="R59" i="24"/>
  <c r="R60" i="24"/>
  <c r="R61" i="24"/>
  <c r="O107" i="24"/>
  <c r="O108" i="24"/>
  <c r="B111" i="24"/>
  <c r="C111" i="24"/>
  <c r="D111" i="24"/>
  <c r="E111" i="24"/>
  <c r="F111" i="24"/>
  <c r="I111" i="24"/>
  <c r="L111" i="24"/>
  <c r="O111" i="24"/>
  <c r="L20" i="24" l="1"/>
  <c r="J42" i="24"/>
  <c r="L42" i="24"/>
  <c r="N42" i="24"/>
  <c r="P42" i="24"/>
  <c r="J43" i="24"/>
  <c r="L43" i="24"/>
  <c r="N43" i="24"/>
  <c r="P43" i="24"/>
  <c r="L44" i="23"/>
  <c r="N44" i="23"/>
  <c r="P44" i="23"/>
  <c r="R44" i="23"/>
  <c r="R45" i="23"/>
  <c r="R53" i="23"/>
  <c r="R54" i="23"/>
  <c r="O79" i="23"/>
  <c r="O83" i="23"/>
  <c r="J44" i="22"/>
  <c r="L44" i="22"/>
  <c r="N44" i="22"/>
  <c r="P44" i="22"/>
  <c r="R44" i="22"/>
  <c r="R45" i="22"/>
  <c r="R53" i="22"/>
  <c r="R54" i="22"/>
  <c r="O82" i="22"/>
  <c r="O87" i="22"/>
  <c r="R43" i="24" l="1"/>
  <c r="R42" i="24"/>
  <c r="J51" i="23"/>
  <c r="L51" i="23"/>
  <c r="N51" i="23"/>
  <c r="P51" i="23"/>
  <c r="J52" i="23"/>
  <c r="L52" i="23"/>
  <c r="N52" i="23"/>
  <c r="P52" i="23"/>
  <c r="L20" i="23"/>
  <c r="J42" i="23"/>
  <c r="J43" i="23"/>
  <c r="L43" i="23"/>
  <c r="N43" i="23"/>
  <c r="P42" i="23"/>
  <c r="N42" i="23"/>
  <c r="L42" i="23"/>
  <c r="J51" i="22"/>
  <c r="L51" i="22"/>
  <c r="N51" i="22"/>
  <c r="P51" i="22"/>
  <c r="J52" i="22"/>
  <c r="L52" i="22"/>
  <c r="N52" i="22"/>
  <c r="P52" i="22"/>
  <c r="L20" i="22"/>
  <c r="J43" i="22"/>
  <c r="L43" i="22"/>
  <c r="N43" i="22"/>
  <c r="P42" i="22"/>
  <c r="N42" i="22"/>
  <c r="L42" i="22"/>
  <c r="J42" i="22"/>
  <c r="R42" i="22" s="1"/>
  <c r="R43" i="23" l="1"/>
  <c r="R42" i="23"/>
  <c r="R52" i="23"/>
  <c r="R51" i="23"/>
  <c r="R43" i="22"/>
  <c r="R52" i="22"/>
  <c r="R51" i="22"/>
  <c r="J44" i="18" l="1"/>
  <c r="L44" i="18"/>
  <c r="N44" i="18"/>
  <c r="P44" i="18"/>
  <c r="R44" i="18"/>
  <c r="R45" i="18"/>
  <c r="R53" i="18"/>
  <c r="R54" i="18"/>
  <c r="O77" i="18"/>
  <c r="B83" i="18"/>
  <c r="C83" i="18"/>
  <c r="D83" i="18"/>
  <c r="O83" i="18"/>
  <c r="J51" i="18" l="1"/>
  <c r="L51" i="18"/>
  <c r="N51" i="18"/>
  <c r="P51" i="18"/>
  <c r="J52" i="18"/>
  <c r="L52" i="18"/>
  <c r="N52" i="18"/>
  <c r="P52" i="18"/>
  <c r="L20" i="18"/>
  <c r="J43" i="18"/>
  <c r="L43" i="18"/>
  <c r="N43" i="18"/>
  <c r="P42" i="18"/>
  <c r="N42" i="18"/>
  <c r="L42" i="18"/>
  <c r="J42" i="18"/>
  <c r="R42" i="18" s="1"/>
  <c r="J44" i="17"/>
  <c r="L44" i="17"/>
  <c r="N44" i="17"/>
  <c r="P44" i="17"/>
  <c r="R44" i="17"/>
  <c r="R45" i="17"/>
  <c r="R53" i="17"/>
  <c r="R54" i="17"/>
  <c r="R60" i="17"/>
  <c r="R61" i="17"/>
  <c r="R67" i="17"/>
  <c r="R68" i="17"/>
  <c r="R74" i="17"/>
  <c r="R75" i="17"/>
  <c r="O126" i="17"/>
  <c r="O127" i="17"/>
  <c r="O128" i="17"/>
  <c r="O129" i="17"/>
  <c r="B131" i="17"/>
  <c r="C131" i="17"/>
  <c r="D131" i="17"/>
  <c r="E131" i="17"/>
  <c r="F131" i="17"/>
  <c r="I131" i="17"/>
  <c r="L131" i="17"/>
  <c r="O131" i="17"/>
  <c r="R43" i="18" l="1"/>
  <c r="R52" i="18"/>
  <c r="R51" i="18"/>
  <c r="J65" i="17"/>
  <c r="J66" i="17"/>
  <c r="L66" i="17"/>
  <c r="N66" i="17"/>
  <c r="P66" i="17"/>
  <c r="J72" i="17"/>
  <c r="L72" i="17"/>
  <c r="N72" i="17"/>
  <c r="P72" i="17"/>
  <c r="J73" i="17"/>
  <c r="L73" i="17"/>
  <c r="N73" i="17"/>
  <c r="P73" i="17"/>
  <c r="L65" i="17"/>
  <c r="N65" i="17"/>
  <c r="P65" i="17"/>
  <c r="J58" i="17"/>
  <c r="L58" i="17"/>
  <c r="N58" i="17"/>
  <c r="P58" i="17"/>
  <c r="J59" i="17"/>
  <c r="L59" i="17"/>
  <c r="N59" i="17"/>
  <c r="P59" i="17"/>
  <c r="J51" i="17"/>
  <c r="L51" i="17"/>
  <c r="N51" i="17"/>
  <c r="P51" i="17"/>
  <c r="J52" i="17"/>
  <c r="L52" i="17"/>
  <c r="N52" i="17"/>
  <c r="P52" i="17"/>
  <c r="L20" i="17"/>
  <c r="J43" i="17"/>
  <c r="L43" i="17"/>
  <c r="N43" i="17"/>
  <c r="P42" i="17"/>
  <c r="N42" i="17"/>
  <c r="L42" i="17"/>
  <c r="J42" i="17"/>
  <c r="R42" i="17" s="1"/>
  <c r="R43" i="17" l="1"/>
  <c r="R52" i="17"/>
  <c r="R51" i="17"/>
  <c r="R59" i="17"/>
  <c r="R58" i="17"/>
  <c r="R73" i="17"/>
  <c r="R72" i="17"/>
  <c r="R66" i="17"/>
  <c r="R65" i="17"/>
  <c r="J44" i="15"/>
  <c r="L44" i="15"/>
  <c r="N44" i="15"/>
  <c r="P44" i="15"/>
  <c r="R44" i="15"/>
  <c r="R45" i="15"/>
  <c r="R53" i="15"/>
  <c r="R54" i="15"/>
  <c r="R60" i="15"/>
  <c r="R61" i="15"/>
  <c r="R67" i="15"/>
  <c r="R68" i="15"/>
  <c r="O94" i="15"/>
  <c r="O95" i="15"/>
  <c r="O96" i="15"/>
  <c r="B100" i="15"/>
  <c r="C100" i="15"/>
  <c r="D100" i="15"/>
  <c r="E100" i="15"/>
  <c r="F100" i="15"/>
  <c r="I100" i="15"/>
  <c r="L100" i="15"/>
  <c r="O100" i="15"/>
  <c r="J51" i="15" l="1"/>
  <c r="L51" i="15"/>
  <c r="N51" i="15"/>
  <c r="P51" i="15"/>
  <c r="J52" i="15"/>
  <c r="L52" i="15"/>
  <c r="N52" i="15"/>
  <c r="P52" i="15"/>
  <c r="J58" i="15"/>
  <c r="L58" i="15"/>
  <c r="N58" i="15"/>
  <c r="P58" i="15"/>
  <c r="J59" i="15"/>
  <c r="L59" i="15"/>
  <c r="N59" i="15"/>
  <c r="P59" i="15"/>
  <c r="J65" i="15"/>
  <c r="L65" i="15"/>
  <c r="N65" i="15"/>
  <c r="P65" i="15"/>
  <c r="J66" i="15"/>
  <c r="L66" i="15"/>
  <c r="N66" i="15"/>
  <c r="P66" i="15"/>
  <c r="L20" i="15"/>
  <c r="J43" i="15"/>
  <c r="L43" i="15"/>
  <c r="N43" i="15"/>
  <c r="P43" i="15"/>
  <c r="P42" i="15"/>
  <c r="N42" i="15"/>
  <c r="L42" i="15"/>
  <c r="J42" i="15"/>
  <c r="R42" i="15" s="1"/>
  <c r="J44" i="14"/>
  <c r="L44" i="14"/>
  <c r="N44" i="14"/>
  <c r="P44" i="14"/>
  <c r="R44" i="14"/>
  <c r="R45" i="14"/>
  <c r="R53" i="14"/>
  <c r="R54" i="14"/>
  <c r="O83" i="14"/>
  <c r="B89" i="14"/>
  <c r="C89" i="14"/>
  <c r="D89" i="14"/>
  <c r="E89" i="14"/>
  <c r="F89" i="14"/>
  <c r="I89" i="14"/>
  <c r="L89" i="14"/>
  <c r="O89" i="14"/>
  <c r="R43" i="15" l="1"/>
  <c r="R66" i="15"/>
  <c r="R65" i="15"/>
  <c r="R59" i="15"/>
  <c r="R58" i="15"/>
  <c r="R52" i="15"/>
  <c r="R51" i="15"/>
  <c r="J51" i="14"/>
  <c r="L51" i="14"/>
  <c r="N51" i="14"/>
  <c r="P51" i="14"/>
  <c r="J52" i="14"/>
  <c r="L52" i="14"/>
  <c r="N52" i="14"/>
  <c r="P52" i="14"/>
  <c r="L20" i="14"/>
  <c r="J43" i="14"/>
  <c r="L43" i="14"/>
  <c r="N43" i="14"/>
  <c r="P43" i="14"/>
  <c r="P42" i="14"/>
  <c r="N42" i="14"/>
  <c r="L42" i="14"/>
  <c r="J42" i="14"/>
  <c r="R42" i="14" s="1"/>
  <c r="J43" i="13"/>
  <c r="L43" i="13"/>
  <c r="N43" i="13"/>
  <c r="P43" i="13"/>
  <c r="R43" i="13"/>
  <c r="R44" i="13"/>
  <c r="J51" i="13"/>
  <c r="L51" i="13"/>
  <c r="N51" i="13"/>
  <c r="R51" i="13"/>
  <c r="R52" i="13"/>
  <c r="R53" i="13"/>
  <c r="O82" i="13"/>
  <c r="B88" i="13"/>
  <c r="C88" i="13"/>
  <c r="D88" i="13"/>
  <c r="E88" i="13"/>
  <c r="F88" i="13"/>
  <c r="I88" i="13"/>
  <c r="L88" i="13"/>
  <c r="O88" i="13"/>
  <c r="R43" i="14" l="1"/>
  <c r="R52" i="14"/>
  <c r="R51" i="14"/>
  <c r="J50" i="13"/>
  <c r="L50" i="13"/>
  <c r="N50" i="13"/>
  <c r="P50" i="13"/>
  <c r="L20" i="13"/>
  <c r="J42" i="13"/>
  <c r="L42" i="13"/>
  <c r="N42" i="13"/>
  <c r="P41" i="13"/>
  <c r="N41" i="13"/>
  <c r="L41" i="13"/>
  <c r="J41" i="13"/>
  <c r="R41" i="13" s="1"/>
  <c r="J44" i="12"/>
  <c r="L44" i="12"/>
  <c r="N44" i="12"/>
  <c r="P44" i="12"/>
  <c r="R44" i="12"/>
  <c r="J45" i="12"/>
  <c r="J43" i="12" s="1"/>
  <c r="L45" i="12"/>
  <c r="L43" i="12" s="1"/>
  <c r="R45" i="12"/>
  <c r="R53" i="12"/>
  <c r="R54" i="12"/>
  <c r="R60" i="12"/>
  <c r="R61" i="12"/>
  <c r="R67" i="12"/>
  <c r="R68" i="12"/>
  <c r="R74" i="12"/>
  <c r="R75" i="12"/>
  <c r="O115" i="12"/>
  <c r="O116" i="12"/>
  <c r="O117" i="12"/>
  <c r="O118" i="12"/>
  <c r="O120" i="12"/>
  <c r="J44" i="10"/>
  <c r="L44" i="10"/>
  <c r="N44" i="10"/>
  <c r="P44" i="10"/>
  <c r="R44" i="10"/>
  <c r="R45" i="10"/>
  <c r="R53" i="10"/>
  <c r="O93" i="10"/>
  <c r="J44" i="9"/>
  <c r="L44" i="9"/>
  <c r="N44" i="9"/>
  <c r="P44" i="9"/>
  <c r="R44" i="9"/>
  <c r="L20" i="9" s="1"/>
  <c r="R54" i="9"/>
  <c r="R61" i="9"/>
  <c r="R62" i="9"/>
  <c r="O101" i="9"/>
  <c r="P26" i="8"/>
  <c r="L36" i="8"/>
  <c r="R42" i="13" l="1"/>
  <c r="R50" i="13"/>
  <c r="J72" i="12"/>
  <c r="L72" i="12"/>
  <c r="N72" i="12"/>
  <c r="P72" i="12"/>
  <c r="J73" i="12"/>
  <c r="L73" i="12"/>
  <c r="N73" i="12"/>
  <c r="P73" i="12"/>
  <c r="J65" i="12"/>
  <c r="L65" i="12"/>
  <c r="N65" i="12"/>
  <c r="P65" i="12"/>
  <c r="J66" i="12"/>
  <c r="L66" i="12"/>
  <c r="N66" i="12"/>
  <c r="P66" i="12"/>
  <c r="J58" i="12"/>
  <c r="L58" i="12"/>
  <c r="N58" i="12"/>
  <c r="P58" i="12"/>
  <c r="J59" i="12"/>
  <c r="L59" i="12"/>
  <c r="N59" i="12"/>
  <c r="P59" i="12"/>
  <c r="J51" i="12"/>
  <c r="L51" i="12"/>
  <c r="N51" i="12"/>
  <c r="P51" i="12"/>
  <c r="J52" i="12"/>
  <c r="L52" i="12"/>
  <c r="N52" i="12"/>
  <c r="P52" i="12"/>
  <c r="L20" i="12"/>
  <c r="N43" i="12"/>
  <c r="R43" i="12" s="1"/>
  <c r="P42" i="12"/>
  <c r="N42" i="12"/>
  <c r="L42" i="12"/>
  <c r="J42" i="12"/>
  <c r="R42" i="12" s="1"/>
  <c r="J51" i="10"/>
  <c r="L51" i="10"/>
  <c r="N51" i="10"/>
  <c r="P51" i="10"/>
  <c r="J52" i="10"/>
  <c r="L52" i="10"/>
  <c r="N52" i="10"/>
  <c r="P52" i="10"/>
  <c r="L20" i="10"/>
  <c r="J43" i="10"/>
  <c r="L43" i="10"/>
  <c r="N43" i="10"/>
  <c r="P43" i="10"/>
  <c r="P42" i="10"/>
  <c r="N42" i="10"/>
  <c r="L42" i="10"/>
  <c r="J42" i="10"/>
  <c r="R42" i="10" s="1"/>
  <c r="J59" i="9"/>
  <c r="L59" i="9"/>
  <c r="N59" i="9"/>
  <c r="P59" i="9"/>
  <c r="J60" i="9"/>
  <c r="L60" i="9"/>
  <c r="N60" i="9"/>
  <c r="P60" i="9"/>
  <c r="J43" i="9"/>
  <c r="L43" i="9"/>
  <c r="N43" i="9"/>
  <c r="P43" i="9"/>
  <c r="J52" i="9"/>
  <c r="L52" i="9"/>
  <c r="N52" i="9"/>
  <c r="P52" i="9"/>
  <c r="J53" i="9"/>
  <c r="L53" i="9"/>
  <c r="N53" i="9"/>
  <c r="P53" i="9"/>
  <c r="P42" i="9"/>
  <c r="N42" i="9"/>
  <c r="L42" i="9"/>
  <c r="J42" i="9"/>
  <c r="R42" i="9" s="1"/>
  <c r="R52" i="12" l="1"/>
  <c r="R51" i="12"/>
  <c r="R59" i="12"/>
  <c r="R58" i="12"/>
  <c r="R66" i="12"/>
  <c r="R65" i="12"/>
  <c r="R73" i="12"/>
  <c r="R72" i="12"/>
  <c r="R43" i="10"/>
  <c r="R51" i="10"/>
  <c r="R53" i="9"/>
  <c r="R52" i="9"/>
  <c r="R43" i="9"/>
  <c r="R60" i="9"/>
  <c r="R59" i="9"/>
  <c r="J44" i="7" l="1"/>
  <c r="L44" i="7"/>
  <c r="N44" i="7"/>
  <c r="P44" i="7"/>
  <c r="R44" i="7"/>
  <c r="R45" i="7"/>
  <c r="R53" i="7"/>
  <c r="R54" i="7"/>
  <c r="O73" i="7"/>
  <c r="B75" i="7"/>
  <c r="C75" i="7"/>
  <c r="D75" i="7"/>
  <c r="E75" i="7"/>
  <c r="F75" i="7"/>
  <c r="I75" i="7"/>
  <c r="L75" i="7"/>
  <c r="O75" i="7"/>
  <c r="J51" i="7" l="1"/>
  <c r="L51" i="7"/>
  <c r="N51" i="7"/>
  <c r="P51" i="7"/>
  <c r="J52" i="7"/>
  <c r="L52" i="7"/>
  <c r="N52" i="7"/>
  <c r="P52" i="7"/>
  <c r="L20" i="7"/>
  <c r="J43" i="7"/>
  <c r="L43" i="7"/>
  <c r="N43" i="7"/>
  <c r="P42" i="7"/>
  <c r="N42" i="7"/>
  <c r="L42" i="7"/>
  <c r="J42" i="7"/>
  <c r="R42" i="7" s="1"/>
  <c r="J45" i="6"/>
  <c r="N45" i="6"/>
  <c r="P45" i="6"/>
  <c r="R46" i="6"/>
  <c r="R54" i="6"/>
  <c r="R55" i="6"/>
  <c r="O83" i="6"/>
  <c r="B89" i="6"/>
  <c r="C89" i="6"/>
  <c r="D89" i="6"/>
  <c r="E89" i="6"/>
  <c r="F89" i="6"/>
  <c r="O89" i="6"/>
  <c r="R43" i="7" l="1"/>
  <c r="R52" i="7"/>
  <c r="R51" i="7"/>
  <c r="R45" i="6"/>
  <c r="J52" i="6"/>
  <c r="L52" i="6"/>
  <c r="N52" i="6"/>
  <c r="P52" i="6"/>
  <c r="J53" i="6"/>
  <c r="L53" i="6"/>
  <c r="N53" i="6"/>
  <c r="P42" i="6"/>
  <c r="N42" i="6"/>
  <c r="J42" i="6"/>
  <c r="J42" i="5"/>
  <c r="L42" i="5"/>
  <c r="N42" i="5"/>
  <c r="P42" i="5"/>
  <c r="R42" i="5"/>
  <c r="R43" i="5"/>
  <c r="R51" i="5"/>
  <c r="R52" i="5"/>
  <c r="R58" i="5"/>
  <c r="R59" i="5"/>
  <c r="O88" i="5"/>
  <c r="O89" i="5"/>
  <c r="B91" i="5"/>
  <c r="C91" i="5"/>
  <c r="D91" i="5"/>
  <c r="E91" i="5"/>
  <c r="F91" i="5"/>
  <c r="I91" i="5"/>
  <c r="O91" i="5"/>
  <c r="R53" i="6" l="1"/>
  <c r="R52" i="6"/>
  <c r="L20" i="6"/>
  <c r="L42" i="6"/>
  <c r="R42" i="6" s="1"/>
  <c r="J43" i="6"/>
  <c r="L43" i="6"/>
  <c r="N43" i="6"/>
  <c r="J56" i="5"/>
  <c r="L56" i="5"/>
  <c r="N56" i="5"/>
  <c r="P56" i="5"/>
  <c r="J57" i="5"/>
  <c r="L57" i="5"/>
  <c r="N57" i="5"/>
  <c r="P57" i="5"/>
  <c r="J49" i="5"/>
  <c r="L49" i="5"/>
  <c r="N49" i="5"/>
  <c r="P49" i="5"/>
  <c r="J50" i="5"/>
  <c r="L50" i="5"/>
  <c r="N50" i="5"/>
  <c r="P50" i="5"/>
  <c r="L18" i="5"/>
  <c r="J41" i="5"/>
  <c r="L41" i="5"/>
  <c r="N41" i="5"/>
  <c r="P41" i="5"/>
  <c r="P40" i="5"/>
  <c r="N40" i="5"/>
  <c r="L40" i="5"/>
  <c r="J40" i="5"/>
  <c r="R40" i="5" s="1"/>
  <c r="J44" i="4"/>
  <c r="L44" i="4"/>
  <c r="N44" i="4"/>
  <c r="P44" i="4"/>
  <c r="R44" i="4"/>
  <c r="R45" i="4"/>
  <c r="R53" i="4"/>
  <c r="R54" i="4"/>
  <c r="O83" i="4"/>
  <c r="B89" i="4"/>
  <c r="C89" i="4"/>
  <c r="D89" i="4"/>
  <c r="E89" i="4"/>
  <c r="F89" i="4"/>
  <c r="I89" i="4"/>
  <c r="L89" i="4"/>
  <c r="O89" i="4"/>
  <c r="R43" i="6" l="1"/>
  <c r="R41" i="5"/>
  <c r="R50" i="5"/>
  <c r="R49" i="5"/>
  <c r="R57" i="5"/>
  <c r="R56" i="5"/>
  <c r="J51" i="4"/>
  <c r="L51" i="4"/>
  <c r="N51" i="4"/>
  <c r="P51" i="4"/>
  <c r="J52" i="4"/>
  <c r="L52" i="4"/>
  <c r="N52" i="4"/>
  <c r="L20" i="4"/>
  <c r="J43" i="4"/>
  <c r="L43" i="4"/>
  <c r="N43" i="4"/>
  <c r="P42" i="4"/>
  <c r="N42" i="4"/>
  <c r="L42" i="4"/>
  <c r="J42" i="4"/>
  <c r="A47" i="3"/>
  <c r="R44" i="3"/>
  <c r="R43" i="4" l="1"/>
  <c r="R52" i="4"/>
  <c r="R51" i="4"/>
  <c r="O77" i="3"/>
  <c r="L83" i="3" l="1"/>
  <c r="I83" i="3"/>
  <c r="F83" i="3"/>
  <c r="R54" i="3"/>
  <c r="R53" i="3"/>
  <c r="R45" i="3"/>
  <c r="N43" i="3" l="1"/>
  <c r="L20" i="3"/>
  <c r="L43" i="3"/>
  <c r="J43" i="3"/>
  <c r="N52" i="3"/>
  <c r="L52" i="3"/>
  <c r="J52" i="3"/>
  <c r="P42" i="3"/>
  <c r="L42" i="3"/>
  <c r="N42" i="3"/>
  <c r="J42" i="3"/>
  <c r="P51" i="3"/>
  <c r="L51" i="3"/>
  <c r="N51" i="3"/>
  <c r="J51" i="3"/>
  <c r="E83" i="3"/>
  <c r="D83" i="3"/>
  <c r="C83" i="3"/>
  <c r="B83" i="3"/>
  <c r="R51" i="3" l="1"/>
  <c r="R42" i="3"/>
  <c r="R52" i="3"/>
  <c r="R43" i="3"/>
  <c r="O83" i="3"/>
</calcChain>
</file>

<file path=xl/sharedStrings.xml><?xml version="1.0" encoding="utf-8"?>
<sst xmlns="http://schemas.openxmlformats.org/spreadsheetml/2006/main" count="2274" uniqueCount="727">
  <si>
    <t>Municipio de San Juan de Sabinas</t>
  </si>
  <si>
    <t>Nombre del Subprograma:</t>
  </si>
  <si>
    <t>Descripción  (Que comprende):</t>
  </si>
  <si>
    <t>Unidad Responsable:</t>
  </si>
  <si>
    <t>Importe en pesos de la inversión (para proyectos)</t>
  </si>
  <si>
    <t>Importe en total del costo del 
Sub-Programa:</t>
  </si>
  <si>
    <t>EJE Rector del PMD:</t>
  </si>
  <si>
    <t>Objetivos Estratégicos que Impacta</t>
  </si>
  <si>
    <t>Clasificación Programática</t>
  </si>
  <si>
    <t>Clasificación Funcional del Gasto</t>
  </si>
  <si>
    <t>Finalidad</t>
  </si>
  <si>
    <t>Función</t>
  </si>
  <si>
    <t>Sub Función</t>
  </si>
  <si>
    <t>Población Objetivo</t>
  </si>
  <si>
    <t>Tipo de Población Objetivo</t>
  </si>
  <si>
    <t>Nota: Si la población objetivo es Externa se deberá de cumplir con lo siguiente: Adjunte reglas de operación, Características de apoyo, Lineamientos básicos, criterios de elegibilidad, mecanismos de operación, derechos-obligaciones y causas de baja y difusión del programa</t>
  </si>
  <si>
    <t>FIN: 
(Objetivo General)</t>
  </si>
  <si>
    <t>Objetivo al cual se pretende contribuir con el Subprograma. Se construye a partir del Objetivo Estratégico del PMD</t>
  </si>
  <si>
    <t>PROPÓSITO:</t>
  </si>
  <si>
    <t>Redacción Recomendada: Sujeto (población o área de enfoque) Verbo en presente, Complemento (resultado logrado)</t>
  </si>
  <si>
    <t>Primer Trimestre</t>
  </si>
  <si>
    <t>Segundo Trimestre</t>
  </si>
  <si>
    <t>Tercer Trimestre</t>
  </si>
  <si>
    <t>Cuarto Trimestre</t>
  </si>
  <si>
    <t>FINAL</t>
  </si>
  <si>
    <t>INDICADOR</t>
  </si>
  <si>
    <t>Formula de Cálculo</t>
  </si>
  <si>
    <t>Unidad de Medida</t>
  </si>
  <si>
    <t>Variables</t>
  </si>
  <si>
    <t>Unidad de medida</t>
  </si>
  <si>
    <t>Porcentaje</t>
  </si>
  <si>
    <t>V1: Indicadores cumplidos</t>
  </si>
  <si>
    <t>Indicadores</t>
  </si>
  <si>
    <t>Programado</t>
  </si>
  <si>
    <t>Realizado</t>
  </si>
  <si>
    <t>Presupuestado</t>
  </si>
  <si>
    <t>Ejercido</t>
  </si>
  <si>
    <t>Unidad ejecutora:</t>
  </si>
  <si>
    <t>Otras unidades involucradas:</t>
  </si>
  <si>
    <t>TOTAL</t>
  </si>
  <si>
    <t>(PEt / PPt) x 100</t>
  </si>
  <si>
    <t>V1: Presupuesto Ejercido</t>
  </si>
  <si>
    <t>Pesos</t>
  </si>
  <si>
    <t>V2: Presupuesto Programado</t>
  </si>
  <si>
    <t>ENTREGABLES (numeración correlacionada con los Componentes)</t>
  </si>
  <si>
    <t>ACTIVIDADES (numeración correlacionada con los entregables)</t>
  </si>
  <si>
    <t>Fecha de Inicio de la Actividad</t>
  </si>
  <si>
    <t>Fecha de Término de la Actividad</t>
  </si>
  <si>
    <t xml:space="preserve">Condiciones Administrativas No Controlables </t>
  </si>
  <si>
    <t>Observaciones</t>
  </si>
  <si>
    <t xml:space="preserve">Condiciones Operativas No Controlables </t>
  </si>
  <si>
    <t xml:space="preserve">Responsable del Programa o Proyecto: </t>
  </si>
  <si>
    <t>Nombre:</t>
  </si>
  <si>
    <t>Cargo:</t>
  </si>
  <si>
    <t>Departamento:</t>
  </si>
  <si>
    <t xml:space="preserve">                          RELACIÓN DE LA DISTRIBUCIÓN DE LOS COSTOS DEL SUB-PROGRAMA POR DEPENDENCIAS INVOLUCRADAS</t>
  </si>
  <si>
    <t>DEPENDENCIA</t>
  </si>
  <si>
    <t>Total</t>
  </si>
  <si>
    <t>Programa: Administración Pública Municipal</t>
  </si>
  <si>
    <r>
      <t>Dependencias o Unidades Participantes (Si aplica)</t>
    </r>
    <r>
      <rPr>
        <sz val="10"/>
        <rFont val="Arial"/>
        <family val="2"/>
      </rPr>
      <t xml:space="preserve">
</t>
    </r>
  </si>
  <si>
    <t>V2: Indicadores programados</t>
  </si>
  <si>
    <t xml:space="preserve">COMPONENTE 1: </t>
  </si>
  <si>
    <t>Subprograma: Presidencia Municipal</t>
  </si>
  <si>
    <t>Presidencia Municipal</t>
  </si>
  <si>
    <t>Cumplir con las actividades programadas en la Agenda de Actividades del Presidente Municipal.</t>
  </si>
  <si>
    <t>Todas las dependencias de la APM</t>
  </si>
  <si>
    <t xml:space="preserve">Interna: </t>
  </si>
  <si>
    <r>
      <t xml:space="preserve">Externa: </t>
    </r>
    <r>
      <rPr>
        <b/>
        <sz val="12"/>
        <rFont val="Arial"/>
        <family val="2"/>
      </rPr>
      <t>X</t>
    </r>
  </si>
  <si>
    <t>Meta: 100%</t>
  </si>
  <si>
    <t xml:space="preserve">Alcanzar la visión del municipio de San Juan de Sabinas con la realización de las acciones derivadas del Plan Municipal de Desarrollo. </t>
  </si>
  <si>
    <t>El municipio de San Juan de Sabinas avanza en el logro de la visión institucional con el desempeño de las actividades programadas por la Presidencia Municipal.</t>
  </si>
  <si>
    <t>INDICADORES Y METAS ASOCIADOS CON EL PROPÓSITO
(Impacto, Eficiencia y Eficacia)</t>
  </si>
  <si>
    <t>(ICt / IPt) x100</t>
  </si>
  <si>
    <t>Actividades del Presidente Municipal realizadas</t>
  </si>
  <si>
    <t>Dependencias de la APM</t>
  </si>
  <si>
    <t>1. Informe de actividades del Presidente Municipal.</t>
  </si>
  <si>
    <t>1.1. Elaboración de la Agenda del Presidente Municipal.</t>
  </si>
  <si>
    <t>1.2. Realización de giras de trabajo.</t>
  </si>
  <si>
    <t>1.3. Audiencias, supervisiones y eventos públicos.</t>
  </si>
  <si>
    <t xml:space="preserve">1. Cambios de agenda de última hora. </t>
  </si>
  <si>
    <t>1. Climatológicas</t>
  </si>
  <si>
    <t>2. Falta de documentos para comprobación de gastos</t>
  </si>
  <si>
    <t>2. Problemas de Salud</t>
  </si>
  <si>
    <t>Secretario Particular del Presidente Municipal</t>
  </si>
  <si>
    <t>Despacho del Presidente Municipal</t>
  </si>
  <si>
    <t>1-PRESIDENCIA MUNICIPAL</t>
  </si>
  <si>
    <t>41,649 habitantes del Municipio de San Juan de Sabinas</t>
  </si>
  <si>
    <t>1-GOBIERNO</t>
  </si>
  <si>
    <t>3-COORDINACION DE LA POLITICA DE GOBIERNO</t>
  </si>
  <si>
    <t>1.3.4-FUNCIÓN PÚBLICA</t>
  </si>
  <si>
    <t>BUEN GOBIERNO</t>
  </si>
  <si>
    <t>Las actividades del Presidente Municipal que son desarrolladas impactan directamente en todos los objetivos del Plan Municipal de Desarrollo 2019-2021</t>
  </si>
  <si>
    <t>Periodo: del 1 de enero al 31 de diciembre de 2022</t>
  </si>
  <si>
    <t>En el 2022 se cumplen satisfactoriamente los indicadores de gestión programados por la Presidencia Municipal.</t>
  </si>
  <si>
    <t>En el 2022 la Presidencia Municipal realiza el 100% de las actividades programas para la gestión pública.</t>
  </si>
  <si>
    <t>1.- TESORERIA MUNICIPAL</t>
  </si>
  <si>
    <t>Tesorería Municipal</t>
  </si>
  <si>
    <t>Tesorero Municipal</t>
  </si>
  <si>
    <t>ING. ALEJO GONZALEZ DEL BOSQUE</t>
  </si>
  <si>
    <t>3.- No contar con recursos suficientes.</t>
  </si>
  <si>
    <t>2.- Mal funcionamiento de los sistema y plataformas.</t>
  </si>
  <si>
    <t>Ninguna</t>
  </si>
  <si>
    <t>1.- Condiciones climatológicas adversas.</t>
  </si>
  <si>
    <t>1.- No contar con personal necesario.</t>
  </si>
  <si>
    <t>2.4 Contar con los materiales y suministros necesarios.</t>
  </si>
  <si>
    <t>2.3 Monitorear el presupuesto ejercido para orientar el gasto.</t>
  </si>
  <si>
    <t>2.2 Ejercer adecuadamente el presupuesto</t>
  </si>
  <si>
    <t>2.1 Contar con el presupuesto de egresos 2022 aprobado.</t>
  </si>
  <si>
    <t>2. Presupuesto de Egresos 2022, Estado de Resultados y Balance General.</t>
  </si>
  <si>
    <t>1.5 Elaborar reportes de avances financieros.</t>
  </si>
  <si>
    <t>1.4 Adquirir los suministros necesarios para el desempeño de funciones de cobro.</t>
  </si>
  <si>
    <t>1.3 Ejercer la Ley de Ingresos 2022</t>
  </si>
  <si>
    <t>1.2 Distribuir la Ley de Ingresos en las dependencias aplicables</t>
  </si>
  <si>
    <t>1.1 Contar con la Ley de Ingresos 2022 aprobada</t>
  </si>
  <si>
    <t>1. Ley de Ingresos 2022 y reportes de avances financieros.</t>
  </si>
  <si>
    <t>V2: Presupuesto de Egresos programado</t>
  </si>
  <si>
    <t>V1: Presupuesto de Egresos Ejercido</t>
  </si>
  <si>
    <t>%</t>
  </si>
  <si>
    <t>((PE t /PEP t )) x100</t>
  </si>
  <si>
    <t>En el 2022 la Tesorería Municipal se ejerce al 100%  sus Egresos establecidos.</t>
  </si>
  <si>
    <t>TESORERÍA MUNICIPAL</t>
  </si>
  <si>
    <t>Egresos ejercidos.</t>
  </si>
  <si>
    <t>RELACIÓN DE COMPONENTES o PRODUCTOS GENERALES 
(redacción en términos de que se produce)</t>
  </si>
  <si>
    <t>V2: Presupuesto programado.</t>
  </si>
  <si>
    <t>((PE t / PPt )) x100</t>
  </si>
  <si>
    <t>En el 2022 la Tesorería municipal ejerce al 100% el presupuesto de egresos</t>
  </si>
  <si>
    <t>INDICADORES Y METAS ASOCIADOS CON EL PROPÓSITO                                                                                                 (Impacto, Eficiencia y Eficacia)</t>
  </si>
  <si>
    <t>La ciudadanía se beneficia al ejercerse el gasto apegado al Presupuesto de Egresos, logrando cumplir con todos los indicadores adecuadamente.</t>
  </si>
  <si>
    <t xml:space="preserve">Objetivo al cual se pretende contribuir con el Subprograma. Se construye a partir del Objetivo Estratégico del PMD </t>
  </si>
  <si>
    <t>Implementar adecuadamente el Presupuesto de Ingresos mostrando un equilibrio Presupuestal, para ejecutar la contabilidad de una forma eficiente y eficaz en pro del beneficio de la ciudadanía para lograr alcanzar todas las metas establecidas.</t>
  </si>
  <si>
    <t>Externa: X</t>
  </si>
  <si>
    <t>Interna: X</t>
  </si>
  <si>
    <t>Todos los movimientos contables</t>
  </si>
  <si>
    <t xml:space="preserve">     </t>
  </si>
  <si>
    <t>04</t>
  </si>
  <si>
    <t>03</t>
  </si>
  <si>
    <t>Gobierno</t>
  </si>
  <si>
    <t xml:space="preserve"> X</t>
  </si>
  <si>
    <t>Prestación de Servicios Públicos</t>
  </si>
  <si>
    <r>
      <rPr>
        <b/>
        <sz val="10"/>
        <rFont val="Arial"/>
        <family val="2"/>
      </rPr>
      <t>Armonización Contable y Rendición de Cuentas.</t>
    </r>
    <r>
      <rPr>
        <sz val="10"/>
        <rFont val="Arial"/>
        <family val="2"/>
      </rPr>
      <t xml:space="preserve"> Registro de operaciones presupuestarias y contables de acuerdo a las normas y lineamientos vigentes por el Consejo Nacional de Armonización Contable para la generación oportuna y veraz de información financiera, para con ello contribuir a la correcta aplicación de los recursos financieros y así medir la correspondencia entre gasto e ingreso del ente público. 
</t>
    </r>
    <r>
      <rPr>
        <b/>
        <sz val="10"/>
        <rFont val="Arial"/>
        <family val="2"/>
      </rPr>
      <t xml:space="preserve">Hacienda Pública Municipal. </t>
    </r>
    <r>
      <rPr>
        <sz val="10"/>
        <rFont val="Arial"/>
        <family val="2"/>
      </rPr>
      <t xml:space="preserve"> Lograr anualmente una mayor recaudación de recursos propios</t>
    </r>
  </si>
  <si>
    <t>Tesorería</t>
  </si>
  <si>
    <t>Todas las Dependencias de la Administración Pública Municipal</t>
  </si>
  <si>
    <r>
      <t>Dependencias o Unidades Participantes (Si aplica)</t>
    </r>
    <r>
      <rPr>
        <b/>
        <sz val="10"/>
        <rFont val="Arial"/>
        <family val="2"/>
      </rPr>
      <t xml:space="preserve">
</t>
    </r>
    <r>
      <rPr>
        <sz val="10"/>
        <rFont val="Arial"/>
        <family val="2"/>
      </rPr>
      <t xml:space="preserve">
</t>
    </r>
  </si>
  <si>
    <t>La principal función es el manejo de las finanzas sanas, a través de la rendición de cuentas, gestión por resultados. Incluye, básicamente, la ejecución de pagos y cobros, la gestión de la caja y las diversas gestiones bancarias. Aplicando las normas y lineamientos que establece la LGCG.</t>
  </si>
  <si>
    <t>Subprograma: Tesoreria Municipal</t>
  </si>
  <si>
    <t xml:space="preserve">PROGRAMA: ADMINISTRACIÓN PÚBLICA MUNICIPAL            </t>
  </si>
  <si>
    <t>101-502-519</t>
  </si>
  <si>
    <t>2.- RELACIONES EXTERIORES</t>
  </si>
  <si>
    <t>1.- SECRETARIA DEL AYUNTAMIENTO</t>
  </si>
  <si>
    <t>SECRETARÍA DEL R. AYUNTAMIENTO</t>
  </si>
  <si>
    <t>SECRETARIO DEL R. AYUNTAMIENTO</t>
  </si>
  <si>
    <t xml:space="preserve">ING. ROBERTO CARLOS CHAVEZ SANDOVAL </t>
  </si>
  <si>
    <t>3.- Incidentes de carácter automovilístico</t>
  </si>
  <si>
    <t>2.- Fallas mecánicas del servicio de fletes</t>
  </si>
  <si>
    <t>2.- Que no exista un convenio crediticio con el proveedor</t>
  </si>
  <si>
    <t>1.- Condiciones climatológicas adversas que hagan posible la entrega.</t>
  </si>
  <si>
    <t>1.- Que no estén en existencia el mobiliario y equipamiento solicitados</t>
  </si>
  <si>
    <t>2.4 Adquisición y entrega de uniformes al personal de S.R.E.</t>
  </si>
  <si>
    <t>2.3 Solicitud del recurso para compra de uniformes</t>
  </si>
  <si>
    <t>2.2 Adquisición e instalación de equipo digital</t>
  </si>
  <si>
    <t>2.1 Cotización para compra de equipo digital</t>
  </si>
  <si>
    <t>2. Informe de actividades de la S.R.E.</t>
  </si>
  <si>
    <t>1.4  Instalación del mobiliario y equipo adquirido</t>
  </si>
  <si>
    <t>1.3 Efectuar las compras autorizadas</t>
  </si>
  <si>
    <t>1.2 Elaboración de  las cotizaciones correspondientes</t>
  </si>
  <si>
    <t xml:space="preserve">1.1 Elaboración de listado de requerimientos de mobiliario y equipo necesarios </t>
  </si>
  <si>
    <t xml:space="preserve">1.Informe de actividades de Secretaría del Ayuntamiento </t>
  </si>
  <si>
    <t>(PEt / PPt) x100</t>
  </si>
  <si>
    <t>En el 2021, la Oficina de Enlace de la Secretaría de Relaciones Exteriores desarrolla el 100% de las acciones programadas en forma eficiente.</t>
  </si>
  <si>
    <t>Oficina de Enlace Relaciones Exteriores</t>
  </si>
  <si>
    <t>Secretaría del Ayuntamiento</t>
  </si>
  <si>
    <t>COMPONENTE 2: Acciones de la Oficina de Enlace de la Secretaría de Relaciones Exteriores efectuadas.</t>
  </si>
  <si>
    <t>En el 2022, la Secretaría del Ayuntamiento desarrolla el 100% de las acciones programadas en forma eficiente.</t>
  </si>
  <si>
    <t>COMPONENTE 1: Acciones de la Secretaría del Ayuntamiento realizadas adecuadamente.</t>
  </si>
  <si>
    <t>V2:Indicadores programados</t>
  </si>
  <si>
    <t>(ICt / IPt ) x100</t>
  </si>
  <si>
    <t>En 2022 se cumple satisfactoriamente con el 100% de los indicadores programados por la Secretaría del Ayuntamiento.</t>
  </si>
  <si>
    <t>INDICADORES Y METAS ASOCIADOS CON EL PROPÓSITO                                                                (Impacto, Eficiencia y Eficacia)</t>
  </si>
  <si>
    <t>La Secretaría del Ayuntamiento ofrece servicios públicos y trámites a los ciudadanos con calidad, precisión y cumple con los principios rectores de gobierno.</t>
  </si>
  <si>
    <t>Fortalecer al municipio de San Juan de Sabinas como institución a través de actividades eficientes y eficaces que le competen a la Secretaría del Ayuntamiento dentro de la APM.</t>
  </si>
  <si>
    <t>Meta:  100 % de la población</t>
  </si>
  <si>
    <t>41,649 habitantes del municipio de San Juan de Sabinas</t>
  </si>
  <si>
    <t>1.3.2</t>
  </si>
  <si>
    <t>E</t>
  </si>
  <si>
    <t>Ser un gobierno que impulse una política de trasparencia, rendición de cuentas, claridad y honestidad en el ejercicio público municipal.</t>
  </si>
  <si>
    <t>$</t>
  </si>
  <si>
    <t>Unidades de la Secretaría del R. Ayuntamiento (Módulo de Cartillas Militares, Oficina de Enlace de la SRE)</t>
  </si>
  <si>
    <t>Secretaría del R. Ayuntamiento</t>
  </si>
  <si>
    <t>Equipar con los elementos necesarios para el buen funcionamiento de la Secretaría del R. Ayuntamiento y así poder ejercer con eficiencia y eficacia las actividades que desarrolla esta dependencia.</t>
  </si>
  <si>
    <t>Secretaria de R. Ayuntamiento</t>
  </si>
  <si>
    <t>Subprograma: Secretaría del R. Ayuntamiento</t>
  </si>
  <si>
    <t xml:space="preserve">Programa: ADMINISTRACIÓN PÚBLICA MUNICIPAL            </t>
  </si>
  <si>
    <t>1.- H. Cabildo</t>
  </si>
  <si>
    <t>SECRETARÍA DEL AYUNTAMIENTO</t>
  </si>
  <si>
    <t>2.4 Difusión de las publicaciones.</t>
  </si>
  <si>
    <t>2.3 Solicitud de publicaciones</t>
  </si>
  <si>
    <t>2.2 Aprobaciones de Cabildo</t>
  </si>
  <si>
    <t xml:space="preserve">2.1 Convocatoria a sesión de cabildo </t>
  </si>
  <si>
    <t>2.- Informe de actividades referentes a Publicaciones del Diario Oficial</t>
  </si>
  <si>
    <t>1.3 Acta de acuerdos tomados</t>
  </si>
  <si>
    <t>1.2 Listado de asistencia</t>
  </si>
  <si>
    <t>1.1 Orden del día</t>
  </si>
  <si>
    <t>1.- Informe de actividades del H. Cabildo</t>
  </si>
  <si>
    <t>En el 2022, el H. Cabildo realiza el 100% de las sesiones programadas para la aprobación y toma de acuerdos.</t>
  </si>
  <si>
    <t>Cabildo</t>
  </si>
  <si>
    <t>COMPONENTE 1: Puntos aprobados y acuerdos tomados por el H. Cabildo en sesión</t>
  </si>
  <si>
    <t>(ICt / IPt ) x 100</t>
  </si>
  <si>
    <t>En 2022 se cumple satisfactoriamente con el 100% de los indicadores programados por la Secretaría del Ayuntamiento respecto al H. Cabildo</t>
  </si>
  <si>
    <t>Los funcionarios de la Secretaría del Ayuntamiento cuentan con el equipamiento y suministros necesarios para desempeñar las actividades que les competen cumpliendo con los principios rectores de gobierno.</t>
  </si>
  <si>
    <t>Ser una secretaría eficiente y eficaz en las actividades que le competen dentro de la APM.</t>
  </si>
  <si>
    <t>Meta:  100 % de los funcionarios de la Secretaría del Ayuntamiento y de las Coordinaciones a su cargo.</t>
  </si>
  <si>
    <t xml:space="preserve">Externa: </t>
  </si>
  <si>
    <t>1-Gobierno</t>
  </si>
  <si>
    <t>P</t>
  </si>
  <si>
    <t>Elevar la calidad de vida de las Sanjuanenses. Impulsar acciones en los ámbitos jurídico y social que contribuyan a la igualdad real entre mujeres y hombres, garantizando el acceso a una vida libre de violencia.</t>
  </si>
  <si>
    <t>MUNICIPIO CERCANO A LA GENTE</t>
  </si>
  <si>
    <t>Miembros del Ayuntamiento</t>
  </si>
  <si>
    <t>Garantizar que todos los hombres y mujeres, en particular los más vulnerables, tengan los mismos derechos a los recursos económicos y acceso a los servicios básicos.</t>
  </si>
  <si>
    <t>H. Cabildo</t>
  </si>
  <si>
    <t>Subprograma: H. Cabildo</t>
  </si>
  <si>
    <t>101-102-502-519</t>
  </si>
  <si>
    <t>1.- DIRECCIÓN DE SERIVICIOS PUBLICOS</t>
  </si>
  <si>
    <t>Dirección de Servicios Públicos</t>
  </si>
  <si>
    <t>Director</t>
  </si>
  <si>
    <t>1.- No autorización del presupuesto</t>
  </si>
  <si>
    <t>1.3 Implementación de los programas</t>
  </si>
  <si>
    <t>1.2 Gestión de programas aplicables al municipio</t>
  </si>
  <si>
    <t>1.1 Elaborar una programación para el recorrido para la recolección de basura</t>
  </si>
  <si>
    <t>1.- Informe de la gestión de los programas de recolección de basura</t>
  </si>
  <si>
    <t>En 2022 se desarrollan el 100% de los programas de recolección de basura e imagen urbana.</t>
  </si>
  <si>
    <t xml:space="preserve">1. Programas de recolección de basura </t>
  </si>
  <si>
    <t>(ICt / IPt) x 100</t>
  </si>
  <si>
    <t>En 2022 se cumple con el 100% de los indicadores de gestión de los servicios de recolección de basura e imagen urbana.</t>
  </si>
  <si>
    <t>Los habitantes de San Juan de Sabinas disfrutan de una buena imagen urbana y recolección de residuos solidos no tóxicos adecuadas que corresponden a los requerimientos de la planeación.</t>
  </si>
  <si>
    <t>Prestación del servicio público de limpieza, recolección y aprovechamiento de la basura y la operación de las instalaciones o vehículos donde se realice la transferencia, transporte, almacenamiento, reciclado y disposición final de los residuos sólidos no peligrosos.</t>
  </si>
  <si>
    <t>Meta: 100 %</t>
  </si>
  <si>
    <r>
      <t xml:space="preserve">Externa: </t>
    </r>
    <r>
      <rPr>
        <b/>
        <sz val="14"/>
        <rFont val="Arial"/>
        <family val="2"/>
      </rPr>
      <t>X</t>
    </r>
  </si>
  <si>
    <t>Interna:</t>
  </si>
  <si>
    <t xml:space="preserve"> 4,165 habitantes de las poblaciones de menos de 2500 del municipio de San Juan de Sabinas.</t>
  </si>
  <si>
    <t>04-FUNCION PUBLICA</t>
  </si>
  <si>
    <t>E-PRESTACIÓN DE SERVICIOS PÚBLICOS                                                            Clasificación Funcional del Gasto</t>
  </si>
  <si>
    <r>
      <rPr>
        <b/>
        <sz val="11"/>
        <rFont val="Arial"/>
        <family val="2"/>
      </rPr>
      <t xml:space="preserve">Manejo Integral de los Residuos Sólidos Urbanos- </t>
    </r>
    <r>
      <rPr>
        <sz val="11"/>
        <rFont val="Arial"/>
        <family val="2"/>
      </rPr>
      <t xml:space="preserve">Mejorar la calidad del servicio de limpia y manejo de los residuos sólidos para tener un Municipio Limpio. </t>
    </r>
    <r>
      <rPr>
        <b/>
        <sz val="11"/>
        <rFont val="Arial"/>
        <family val="2"/>
      </rPr>
      <t>Agua Potable-</t>
    </r>
    <r>
      <rPr>
        <sz val="11"/>
        <rFont val="Arial"/>
        <family val="2"/>
      </rPr>
      <t>Ampliar la red municipal de drenaje, así como introducirlo en las comunidades que no cuenten con tal servicio.</t>
    </r>
    <r>
      <rPr>
        <b/>
        <sz val="11"/>
        <rFont val="Arial"/>
        <family val="2"/>
      </rPr>
      <t xml:space="preserve"> Alumbrado Público- </t>
    </r>
    <r>
      <rPr>
        <sz val="11"/>
        <rFont val="Arial"/>
        <family val="2"/>
      </rPr>
      <t xml:space="preserve">Mejorar y ampliar la operación y eficiencia del alumbrado público en la cabecera municipal, así como en las diversas comunidades, garantizando la iluminación, visibilidad y seguridad de 
la ciudadanía. </t>
    </r>
  </si>
  <si>
    <t xml:space="preserve">MUNICIPIO DIGNO  </t>
  </si>
  <si>
    <t>N/A</t>
  </si>
  <si>
    <t>Brindar a los habitantes del municipio de San Juan de Sabinas el servicios de la recolección de basura e imagen urbana.</t>
  </si>
  <si>
    <t>Subprograma: Servicios Públicos</t>
  </si>
  <si>
    <t>Techo Presupuestal del 
Programa</t>
  </si>
  <si>
    <t>Aportación</t>
  </si>
  <si>
    <t>Sub-Programa</t>
  </si>
  <si>
    <t>Dependencia</t>
  </si>
  <si>
    <t>Importe en pesos del gasto corriente y la inversión total contemplando proyectos y Programas:</t>
  </si>
  <si>
    <t>Combate a la Delincuencia</t>
  </si>
  <si>
    <t xml:space="preserve">Administrativo- Operativo de Seguridad Pública </t>
  </si>
  <si>
    <t>Prevención del Delito</t>
  </si>
  <si>
    <t>(Gasto Corriente)</t>
  </si>
  <si>
    <t>(Presupuesto de Inversión)</t>
  </si>
  <si>
    <t xml:space="preserve">Lista de Subprogramas recurrentes de Valor Agregado (procesos relevantes) </t>
  </si>
  <si>
    <t>Lista de Proyectos (inversión):</t>
  </si>
  <si>
    <t>Dirección de Seguridad Pública</t>
  </si>
  <si>
    <t>Dependencia con mayor responsabilidad:</t>
  </si>
  <si>
    <t>Trabajar en coordinación con las autoridades correspondientes, para una mayor y mejor seguridad.</t>
  </si>
  <si>
    <t>Objetivo:
(Asociado con un eje del PMD)</t>
  </si>
  <si>
    <t>Nombre del Programa:</t>
  </si>
  <si>
    <t>Clave Dep</t>
  </si>
  <si>
    <t>Periodo: del 1 de enero al 31 de diciembre de 2020</t>
  </si>
  <si>
    <t>Relación de Subprogramas</t>
  </si>
  <si>
    <t>PROGRAMA:  ASUNTOS DE ORDEN PÚBLICO Y SEGURIDAD</t>
  </si>
  <si>
    <t>502-520</t>
  </si>
  <si>
    <t>1-DIRECCIÓN DE SEGURIDAD PUBLICA</t>
  </si>
  <si>
    <t>Director de Seguridad Publica Municipal</t>
  </si>
  <si>
    <t>Rolando Noe Fernandez Martinez</t>
  </si>
  <si>
    <t>2 Deserción del personal</t>
  </si>
  <si>
    <t>1 Que el personal no apruebe el examen de control y confianza</t>
  </si>
  <si>
    <t>1 Que el Municipio no cuente con los recursos.</t>
  </si>
  <si>
    <t xml:space="preserve">3.7.6 Impulsar campañas permanentes de sensibilización a la población sobre la importancia de respetar las normas de seguridad vial. </t>
  </si>
  <si>
    <t xml:space="preserve">3.7.5 Coadyuvar con las instancias estatales en la estructuración de un sistema vial y de transporte público eficientes, que impulsen el desarrollo económico y social. </t>
  </si>
  <si>
    <t xml:space="preserve">3.7.4 Dar atención oportuna para evitar la presencia de autos fuera de servicio en las calles. </t>
  </si>
  <si>
    <t xml:space="preserve">3.7.3 Modernizar y rehabilitar la señalizaciones urbanas, privilegiando aquella destinada a promover el respecto al peatón. </t>
  </si>
  <si>
    <t xml:space="preserve">3.7.2 Establecer mecanismos efectivos que ayuden a disminuir los índices de lesiones y mortalidad por hechos de tránsito. </t>
  </si>
  <si>
    <t xml:space="preserve">3.7.1 Promover el respeto a la normatividad vial es fundamental para crear una sana convivencia social en la ciudad. </t>
  </si>
  <si>
    <t xml:space="preserve">3.7 Impulsar un programa que integre capacitación a la ciudadanía y a los elementos de seguridad, en temas de vialidad acompañados de una campaña de difusión en prevención de accidentes. </t>
  </si>
  <si>
    <t>3.4.7 Proveer a los cuerpos de seguridad pública con la infraestructura y equipo que les permita actuar de forma coordinada y sistemática.</t>
  </si>
  <si>
    <t>3.4.6 Establecer esquemas innovadores de monitoreo de rutas de vigilancia vial, fomentando la mejora de la movilidad urbana.</t>
  </si>
  <si>
    <t>3.4.5 Actualizar los sistemas de monitoreo y rutas de vigilancia de los policías para verificar su eficacia.</t>
  </si>
  <si>
    <t>3.4.4 Desarrollar actividades de inteligencia policial en prevención del delito.</t>
  </si>
  <si>
    <t>3.4.3 Implementar soluciones geománticas que proporcionen una cartografía para elaborar mapas del delito, así como esquemas de monitoreo de la incidencia delictiva para la toma de decisiones operativas.</t>
  </si>
  <si>
    <t>3.4.2 Aplicar sistemas de vigilancia en zonas prioritarias de la ciudad.</t>
  </si>
  <si>
    <t xml:space="preserve">3.4.1 Modernizar la infraestructura de comunicación y tecnología para facilitar el intercambio de información y coordinación más efectiva, ampliando y modernizando la cobertura de la red municipal de radio comunicación para las fuerzas de seguridad pública. </t>
  </si>
  <si>
    <t>3.4. Optimizar la administración de recursos humanos, materiales y tecnología, con base en un sistema integral de seguridad, actuando a través de cuadrantes, con especial énfasis en zonas de alto riesgo.</t>
  </si>
  <si>
    <t xml:space="preserve">3.2.6 Desarrollar un proyecto estratégico para integrar normativa, administrativa y operativamente a las corporaciones responsables de la seguridad ciudadana y de la seguridad vial, que garantice contar con elementos de seguridad y de tránsitos eficientes, honestos y confiables. </t>
  </si>
  <si>
    <t xml:space="preserve">3.2.5 Implementar con base en el mérito, la capacidad y la evaluación periódica y continua, el Sistema de Carrera Policial que permita garantizar el desarrollo institucional, la estabilidad, la seguridad, la igualdad de oportunidades y la dignificación salarial entre los elementos de la Dirección. </t>
  </si>
  <si>
    <t xml:space="preserve">3.2.4 Establecer mecanismos de coordinación y cooperación en materia de combate a la delincuencia y prevención del delito entre las diferentes dependencias involucradas, de los tres órdenes de Gobierno. </t>
  </si>
  <si>
    <t xml:space="preserve">3.2.3 Instruir a los elementos policiales en temas como los derechos humanos, la ética y la honestidad. </t>
  </si>
  <si>
    <t xml:space="preserve">3.2.2 Desarrollar un modelo de policía basado en la ética y la eficiencia, con un enfoque orientado principalmente a la prevención, observando y atendiendo los principios de organización y funcionamiento de territorialidad, proximidad, proactividad y promoción. </t>
  </si>
  <si>
    <t xml:space="preserve">3.2.1 Mejorar las condiciones laborales y brindar herramientas que fortalezcan el desempeño de los cuerpos policiacos en la atención del delito. </t>
  </si>
  <si>
    <t>3.2 Aumentar el numero de elementos aprobados en las pruebas de control y confianza.</t>
  </si>
  <si>
    <t>V2: Presupuesto programado</t>
  </si>
  <si>
    <t>V1: Presupuesto ejercido</t>
  </si>
  <si>
    <r>
      <t>En el 2020,</t>
    </r>
    <r>
      <rPr>
        <b/>
        <sz val="10"/>
        <color rgb="FFFF0000"/>
        <rFont val="Arial"/>
        <family val="2"/>
      </rPr>
      <t xml:space="preserve"> </t>
    </r>
    <r>
      <rPr>
        <b/>
        <sz val="10"/>
        <color theme="1"/>
        <rFont val="Arial"/>
        <family val="2"/>
      </rPr>
      <t>3</t>
    </r>
    <r>
      <rPr>
        <b/>
        <sz val="10"/>
        <rFont val="Arial"/>
        <family val="2"/>
      </rPr>
      <t>4</t>
    </r>
    <r>
      <rPr>
        <b/>
        <sz val="10"/>
        <color rgb="FFFF0000"/>
        <rFont val="Arial"/>
        <family val="2"/>
      </rPr>
      <t xml:space="preserve"> </t>
    </r>
    <r>
      <rPr>
        <sz val="10"/>
        <rFont val="Arial"/>
        <family val="2"/>
      </rPr>
      <t>elementos de Policía y Tránsito acreditan el examen de control y confianza en Gobierno del Estado.</t>
    </r>
  </si>
  <si>
    <t>Fórmula de Cálculo</t>
  </si>
  <si>
    <t>Dirección de Seguridad Publica</t>
  </si>
  <si>
    <t>Componente 2. Exámenes de Control de confianza realizados</t>
  </si>
  <si>
    <t>En 2020 se realiza la entrega uniformes con accesorios al personal de policía y tránsito</t>
  </si>
  <si>
    <t xml:space="preserve"> Componente 1. Dotación de uniformes al personal de seguridad pública efectuada</t>
  </si>
  <si>
    <t>V2: Delitos del fuero común del año anterior.</t>
  </si>
  <si>
    <t>Delitos del fuero común</t>
  </si>
  <si>
    <t>V1: Delitos del fuero común del año</t>
  </si>
  <si>
    <t>((DAt / DAAt-1) - 1) x 100</t>
  </si>
  <si>
    <t xml:space="preserve">En 2020 se logra al menos el 10% de disminución en la incidencia de delitos del fuero común comparado con el año anterior ejerciendo el presupuesto </t>
  </si>
  <si>
    <t>Los habitantes del municipio de San Juan de Sabinas usan un servicio de prevención y seguridad ciudadana oportuno, por el adecuado reclutamiento, equipamiento y capacitación de los oficiales de policía.</t>
  </si>
  <si>
    <t>Brindar a los habitantes del municipio de San Juan de Sabinas de un entorno sólido de Seguridad Pública, mediante el orden y respeto al estado de derecho y generando bajos índices delincuenciales.</t>
  </si>
  <si>
    <r>
      <t xml:space="preserve">Externa: </t>
    </r>
    <r>
      <rPr>
        <b/>
        <sz val="10"/>
        <rFont val="Arial"/>
        <family val="2"/>
      </rPr>
      <t>X</t>
    </r>
  </si>
  <si>
    <t>41 649 habitantes del municipio de San Juan de Sabinas</t>
  </si>
  <si>
    <t>Policía</t>
  </si>
  <si>
    <t>1.7 Asuntos de Orden Público y de Seguridad Interior</t>
  </si>
  <si>
    <t>1. Finalidad</t>
  </si>
  <si>
    <t>MUNICIPIO SEGURO</t>
  </si>
  <si>
    <t>Importe en pesos de la inversión (para proyectos):</t>
  </si>
  <si>
    <t>Dirección de Seguridad Publica / Tesorería Municipal</t>
  </si>
  <si>
    <t>Dependencias o Unidades Participantes (Si aplica):</t>
  </si>
  <si>
    <t>Direccion de Seguridad Publica Municipal</t>
  </si>
  <si>
    <t>Brindar a la ciudadanía seguridad en sus bienes y su persona, con el reclutamiento, equipamiento y capacitación de los cuerpos de seguridad pública.</t>
  </si>
  <si>
    <t xml:space="preserve">Combate a la Delincuencia </t>
  </si>
  <si>
    <t>Período: 01 de Enero al 31 de Diciembre del 2020</t>
  </si>
  <si>
    <t>Subprograma: Combate a la Delincuencia</t>
  </si>
  <si>
    <t>PROGRAMA: ASUNTOS DE ORDEN PÚBLICO Y SEGURIDAD</t>
  </si>
  <si>
    <t>1  Dirección de Seguridad Publica Municipal</t>
  </si>
  <si>
    <t>1. Disturbios sociales.</t>
  </si>
  <si>
    <t>1. Insuficiencia presupuestal</t>
  </si>
  <si>
    <t xml:space="preserve">3.8.8 Controlar el tráfico en los puentes peatonales frente a las escuelas. </t>
  </si>
  <si>
    <t xml:space="preserve">3.8.7 Involucrar a los padres de familia a participar como patrullas escolares de tránsito. </t>
  </si>
  <si>
    <t xml:space="preserve">3.8.6 Evitar el caos vehicular y accidentes cerca de las instituciones educativas. </t>
  </si>
  <si>
    <t xml:space="preserve">3.8.5 Ofrecer capacitación vial en las escuelas. </t>
  </si>
  <si>
    <t xml:space="preserve">3.8.4 Proteger a los infantes estudiantes y a los padres de familia que los acompañen. </t>
  </si>
  <si>
    <t xml:space="preserve">3.8.3 Presencia constante de agentes en áreas aledañas a las escuelas. </t>
  </si>
  <si>
    <t xml:space="preserve">3.8.2 Brindar apoyo vial a las escuelas del municipio de San Juan de Sabinas. </t>
  </si>
  <si>
    <t xml:space="preserve">3.8.1 A través de acciones de prevención, crear espacios de sana convivencia. </t>
  </si>
  <si>
    <t>3.8 Aumentar la presencia de tránsitos en zonas escolares.</t>
  </si>
  <si>
    <t xml:space="preserve">3.6.3 Instalar botones de pánico en casa de algunos vecinos, a fin de que reporten los robos y algunos actos de delincuencia. </t>
  </si>
  <si>
    <t xml:space="preserve">3.6.2 Trabajar en coordinación con los vecinos. </t>
  </si>
  <si>
    <t xml:space="preserve">3.6.1 Generar espacios de colaboración social basada en prevención y vinculación, así como la focalización y difusión de información. </t>
  </si>
  <si>
    <t xml:space="preserve">3.6 Bajar los índices de criminalidad en temas como robo a casa habitación, robo a persona y robo de vehículo o de alto impacto. </t>
  </si>
  <si>
    <t>3.5.5 Resguardar la integridad física, afectiva y social de las escuelas, así como en el entorno comunitario que rodea.</t>
  </si>
  <si>
    <t xml:space="preserve">3.5.4 Realizar cursos de capacitación en primeros auxilios básicos en las Escuelas. </t>
  </si>
  <si>
    <t xml:space="preserve">3.5.3 Utilizar herramientas que ayuden a prevenir robos en los planteles educativos. </t>
  </si>
  <si>
    <t xml:space="preserve">3.5.2 Instalar video vigilancia en los accesos y perímetros de las escuelas que registran mayor índice delictivo. </t>
  </si>
  <si>
    <t xml:space="preserve">3.5.1 Prevenir el aumento de delitos en el interior de los planteles educativos. </t>
  </si>
  <si>
    <t>3.5 Reducir la incidencia delictiva en las escuelas.</t>
  </si>
  <si>
    <t xml:space="preserve">3.3.2 Fomentar el fortalecimiento del tejido social a través de la construcción de redes comunitarias que colaboren con la autoridad municipal en la solución de las problemáticas de prevención social de la violencia y la delincuencia. </t>
  </si>
  <si>
    <t xml:space="preserve">3.3.1 Fortalecer los esfuerzos de coordinación para la prevención social de la violencia y la delincuencia, propiciando a corresponsabilidad entre la ciudadanía y la Administración Pública Municipal. </t>
  </si>
  <si>
    <t xml:space="preserve">3.3 Reducir la incidencia delictiva fortaleciendo e incrementando las herramientas tecnológicas para el acopio y procesamiento de información. </t>
  </si>
  <si>
    <t>3.1.2 Detectar habilidades en los jóvenes en situaciones de riesgo para ofertarles becas en los programas de formación laboral.</t>
  </si>
  <si>
    <t>3.1.1 Organizar talleres productivos vinculados con el sector comercial para mejorar sus condiciones de vida.</t>
  </si>
  <si>
    <t>3.1 Atender a los niños y jovenes en situacion de riesgo</t>
  </si>
  <si>
    <t xml:space="preserve">En 2020 se realizan 14 rondines diarios a 44 plazas públicas del municipio. </t>
  </si>
  <si>
    <t>1. Rondines de vigilancia realizados.</t>
  </si>
  <si>
    <t>1. Se disminuye la incidencia de delitos en 2020 en un 10% con respecto al año anterior.</t>
  </si>
  <si>
    <t xml:space="preserve">La prevención del los delitos en el municipio de San Juan de Sabinas aumenta lo que disminuye los índices delictivos. </t>
  </si>
  <si>
    <r>
      <rPr>
        <b/>
        <sz val="10"/>
        <rFont val="Arial"/>
        <family val="2"/>
      </rPr>
      <t>Seguridad Pública Municipal-</t>
    </r>
    <r>
      <rPr>
        <sz val="10"/>
        <rFont val="Arial"/>
        <family val="2"/>
      </rPr>
      <t xml:space="preserve"> Emprender una política de seguridad pública preventiva y protección civil para proteger la integridad de las personas, salvaguardar la integridad y derechos de las personas. Construir una mejor policía con salarios dignos y mejor capacitados.  Prevenir el delito con especial atención a grupos vulnerables y promoviendo una cultura de 
paz a través de la convivencia en el espacio público - Instaurar programas de cercanía y proximidad ciudadana que permitan a través de la 
participación social la concientización de la importancia del orden público. </t>
    </r>
  </si>
  <si>
    <t xml:space="preserve">Dirección de Seguridad Publica / Tesorería Municipal
</t>
  </si>
  <si>
    <t>Brindar a la ciudadanía seguridad en sus bienes y su persona con obras y acciones de prevención que permitan erradicar la incidencia delictiva.</t>
  </si>
  <si>
    <t>Periodo: 01 Enero al 31 Diciembre del 2020</t>
  </si>
  <si>
    <t>Subprograma: PREVENCIÓN DEL DELITO</t>
  </si>
  <si>
    <t>101-502-520-519</t>
  </si>
  <si>
    <t xml:space="preserve">4 Coordinación de Protección Civil </t>
  </si>
  <si>
    <t xml:space="preserve">3 Coordinación de Bomberos </t>
  </si>
  <si>
    <t>2  Coordinación de Vialidad y Tránsito</t>
  </si>
  <si>
    <t>1 Dirección de Seguridad Publica</t>
  </si>
  <si>
    <t>2 Contingencias climáticas</t>
  </si>
  <si>
    <t>1 Que el Municipio no reciba los recursos.</t>
  </si>
  <si>
    <t>4.1.4  Distribución adecuada de requerimientos</t>
  </si>
  <si>
    <t>4.1.3  Compras necesarias para funcionamiento administrativo</t>
  </si>
  <si>
    <t>4.1.2  Cotización</t>
  </si>
  <si>
    <t>4.1.1  Diagnóstico de necesidades administrativas y/o operativas.</t>
  </si>
  <si>
    <t xml:space="preserve">4.1 Informe Administrativo de Coordinación de la Coordinación de Protección Civil </t>
  </si>
  <si>
    <t>3.1.7  Bitácora de recargas de oxigeno</t>
  </si>
  <si>
    <t>3.1.6  Elaboración de lista para abastecimiento de material de curación</t>
  </si>
  <si>
    <t>3.1.5  Bitácora de mantenimiento de motobombas</t>
  </si>
  <si>
    <t>3.1.4  Bitácora de mantenimiento de ambulancias</t>
  </si>
  <si>
    <t>3.1.3  Se realiza la compra y se entregan al personal</t>
  </si>
  <si>
    <t xml:space="preserve">3.1.2  Solicitud de cotizaciones </t>
  </si>
  <si>
    <t>3.1.1  Diagnóstico de necesidades administrativas y/o oficina</t>
  </si>
  <si>
    <t xml:space="preserve">3.1  Informe Administrativo de Coordinación de la Coordinación de Bomberos </t>
  </si>
  <si>
    <t>2.1.4  Distribución adecuada de requerimientos</t>
  </si>
  <si>
    <t>2.1.3  Compras necesarias para funcionamiento administrativo</t>
  </si>
  <si>
    <t>2.1.2  Cotización</t>
  </si>
  <si>
    <t>2.1.1  Diagnóstico de necesidades administrativas y/o operativas.</t>
  </si>
  <si>
    <t xml:space="preserve">2.1 Informe administrativo y/o operativo de la Coordinación de Vialidad y Tránsito </t>
  </si>
  <si>
    <t>1.1.5  Presentar informes o minutas de acuerdos de los Comités</t>
  </si>
  <si>
    <t>1.1.4  Llevar a cabo Reuniones de los comités</t>
  </si>
  <si>
    <t>1.1.3  Instalación de Comités Ciudadano</t>
  </si>
  <si>
    <t>1.1.2  Cotizaciones</t>
  </si>
  <si>
    <t>1.1.1  Diagnóstico de necesidades administrativas y/o operativas</t>
  </si>
  <si>
    <t>1.1 Informe del gasto operativo y administrativo de la Coordinación de Policía Preventiva.</t>
  </si>
  <si>
    <t>V2: Presupuesto Programado de Protección Civil</t>
  </si>
  <si>
    <t>V1: Presupuesto Ejercido de Protección Civil</t>
  </si>
  <si>
    <t>(PE / PPt) x 100</t>
  </si>
  <si>
    <t>En el año 2022 se ejerce el presupuesto programado  para el funcionamiento de la coordinación de Protección Civil.</t>
  </si>
  <si>
    <t>4. El funcionamiento administrativo y operativo de la Coordinación de Protección Civil realizado implementado adecuadamente.</t>
  </si>
  <si>
    <t>COMPONENTE 4:</t>
  </si>
  <si>
    <t>V2: Presupuesto Programado de Bomberos</t>
  </si>
  <si>
    <t>V1: Presupuesto Ejercido de Bomberos</t>
  </si>
  <si>
    <t>En el año 2022 se ejerce adecuadamente el presupuesto programado para la Coordinación de Bomberos.</t>
  </si>
  <si>
    <t>3. El funcionamiento administrativo y operativo de la Coordinación de Bomberos implementado adecuadamente.</t>
  </si>
  <si>
    <t>COMPONENTE 3:</t>
  </si>
  <si>
    <t>V2: Presupuesto Programado de Vialidad y Tránsito.</t>
  </si>
  <si>
    <t>V1: Presupuesto Ejercido de Vialidad y Tránsito.</t>
  </si>
  <si>
    <t>En el 2022 se ejerce adecuadamente el gasto operativo y administrativo de la Coordinación de Vialidad y Tránsito.</t>
  </si>
  <si>
    <t>2. El funcionamiento operativo y administrativo de la Coordinación de Vialidad y Tránsito realizado adecuadamente</t>
  </si>
  <si>
    <t xml:space="preserve">COMPONENTE 2: </t>
  </si>
  <si>
    <t>V2: Presupuesto Programado de Policía Preventiva.</t>
  </si>
  <si>
    <t>V1: Presupuesto Ejercido de Policía Preventiva.</t>
  </si>
  <si>
    <t>En el 2022 se ejerce adecuadamente el gasto operativo y administrativo de la Dirección de Seguridad Pública.</t>
  </si>
  <si>
    <t>1. El funcionamiento administrativo de la Coordinación de Policía Preventiva implementado adecuadamente.</t>
  </si>
  <si>
    <t>V2:  Presupuesto programado</t>
  </si>
  <si>
    <t>((PE / PP) x 100</t>
  </si>
  <si>
    <t>En 2022 se ejerce adecuadamente el presupuesto programado de la Dirección de Prevención y Seguridad Ciudadana.</t>
  </si>
  <si>
    <t>Las coordinaciones de la Dirección de Seguridad Pública mantienen un buen funcionamiento administrativo y/o operativo.</t>
  </si>
  <si>
    <r>
      <rPr>
        <b/>
        <sz val="10"/>
        <rFont val="Arial"/>
        <family val="2"/>
      </rPr>
      <t>Seguridad Pública Municipal-</t>
    </r>
    <r>
      <rPr>
        <sz val="10"/>
        <rFont val="Arial"/>
        <family val="2"/>
      </rPr>
      <t xml:space="preserve"> Emprender una política de seguridad pública preventiva y protección civil para proteger la integridad de las personas, salvaguardar la integridad y derechos de las personas. Construir una mejor policía con salarios dignos y mejor capacitados.  Prevenir el delito con especial atención a grupos vulnerables y promoviendo una cultura de 
paz a través de la convivencia en el espacio público. </t>
    </r>
    <r>
      <rPr>
        <b/>
        <sz val="10"/>
        <rFont val="Arial"/>
        <family val="2"/>
      </rPr>
      <t>Tránsito-</t>
    </r>
    <r>
      <rPr>
        <sz val="10"/>
        <rFont val="Arial"/>
        <family val="2"/>
      </rPr>
      <t>Crear un espacio urbano de vialidades seguras y eficientes para la circulación, por medio de la implementación de programas que, apoyados en la participación ciudadana, promuevan una gestión eficiente del flujo vial.</t>
    </r>
    <r>
      <rPr>
        <b/>
        <sz val="10"/>
        <rFont val="Arial"/>
        <family val="2"/>
      </rPr>
      <t xml:space="preserve"> Gestión Integral de Riesgos (Protección Civil)-</t>
    </r>
    <r>
      <rPr>
        <sz val="10"/>
        <rFont val="Arial"/>
        <family val="2"/>
      </rPr>
      <t xml:space="preserve">Proteger a los ciudadanos del municipio, a su patrimonio y entorno de las consecuencias de la eventualidad que representan un riesgo para la población. Consejo de Protección Civil Municipal. </t>
    </r>
  </si>
  <si>
    <t xml:space="preserve">Seguridad Publica, Tránsito y vialidad, Bomberos y Protección Civil / Tesorería Municipal
</t>
  </si>
  <si>
    <t>Establecer un programa operativo, que permita eficientar la actuación de la policía dentro del territorio municipal, canalizando oportunamente los delitos del orden común y filtrando los delitos del orden federal a las instancias correspondientes y así aumentar la buena percepción de la ciudadanía.</t>
  </si>
  <si>
    <t>Administrativo - Operativo de Seguridad Pública</t>
  </si>
  <si>
    <t>Periodo: 01 de Enero al 31 de Diciembre del 2022</t>
  </si>
  <si>
    <t>Subprograma: Administrativo-Operativo de Seguridad Pública</t>
  </si>
  <si>
    <t>1.- DIRECCIÓN DE DESARROLLO ECONÓMICO Y TURISMO</t>
  </si>
  <si>
    <t>DIRECCIÓN DE DESARROLLO ECONÓMICO Y TURISMO</t>
  </si>
  <si>
    <t>3.- Daños en la infraestructura destinada para realizar los eventos.</t>
  </si>
  <si>
    <t>2.- Condiciones climatológicas adversas.</t>
  </si>
  <si>
    <t>1.- Fallas de energía eléctrica que impidan el uso del sistema.</t>
  </si>
  <si>
    <t>1.- Falta de recurso por parte de las dependencias responsables.</t>
  </si>
  <si>
    <t>1.11. Eventos que promuevan las tradiciones en el municipio</t>
  </si>
  <si>
    <t>1.10. Folletos, trípticos y presentaciones que promuevan el municipio.</t>
  </si>
  <si>
    <t>1.9. Listado de actividades de promoción económica.</t>
  </si>
  <si>
    <t>1.8. Elaboración de informe de empresarios beneficiados.</t>
  </si>
  <si>
    <t>1.7. Elaboración de diagnósticos empresariales.</t>
  </si>
  <si>
    <t>1.6. Desarrollo de programas de empleo y reporte de personas beneficiadas.</t>
  </si>
  <si>
    <t>1.5. Colocación de buscadores de empleo.</t>
  </si>
  <si>
    <t>1.4. Organización de Ferias del Empleo y elaboración de reportes estadísticos de cada una.</t>
  </si>
  <si>
    <t>1.3. Realización de  diagnóstico de las empresas del municipio.</t>
  </si>
  <si>
    <t>1.2. Elaboración de reportes trimestrales de peticiones recibidas.</t>
  </si>
  <si>
    <t>1.1. Elaboración de diagnóstico de trámites y servicios municipales</t>
  </si>
  <si>
    <t>1.Informes de las acciones efectuadas, diagnósticos de trámites y servicios, diagnóstico de empresas, reportes mensuales y trimestrales.</t>
  </si>
  <si>
    <t>En 2022 la Dirección de Desarrollo Económico lleva a efecto el 100% de las acciones de desarrollo económico programadas.</t>
  </si>
  <si>
    <t>Dirección de Desarrollo Económico</t>
  </si>
  <si>
    <t>COMPONENTE 1: Acciones para el desarrollo económico ejecutadas.</t>
  </si>
  <si>
    <t>(IC t / IP t) x100</t>
  </si>
  <si>
    <t>En 2022 se cumple satisfactoriamente con el 100% de los indicadores de la Dirección de Desarrollo Económico</t>
  </si>
  <si>
    <t xml:space="preserve">Los habitantes de San Juan de Sabinas participan del desarrollo del municipio con el mejoramiento de las economías personales y familiares. </t>
  </si>
  <si>
    <t>Hacer del municipio de San Juan de Sabinas una opción turística y económica de impacto mediante la generación de empleo, la promoción de inversiones, el impulso al mercado interno y a los productos turísticos, y la mejora regulatoria.</t>
  </si>
  <si>
    <t>42260 habitantes.</t>
  </si>
  <si>
    <t xml:space="preserve"> </t>
  </si>
  <si>
    <r>
      <rPr>
        <b/>
        <sz val="10"/>
        <rFont val="Arial"/>
        <family val="2"/>
      </rPr>
      <t>Empleo-</t>
    </r>
    <r>
      <rPr>
        <sz val="10"/>
        <rFont val="Arial"/>
        <family val="2"/>
      </rPr>
      <t xml:space="preserve">Promover el crecimiento económico sostenido, inclusivo y sostenible, el empleo pleno y productivo y el trabajo decente para todos. </t>
    </r>
    <r>
      <rPr>
        <b/>
        <sz val="10"/>
        <rFont val="Arial"/>
        <family val="2"/>
      </rPr>
      <t>Turismo-</t>
    </r>
    <r>
      <rPr>
        <sz val="10"/>
        <rFont val="Arial"/>
        <family val="2"/>
      </rPr>
      <t xml:space="preserve">Promover a nuestro Municipio como un atractivo turístico integral y seguro que ofrezca espacios dignos de sano esparcimiento para todas las familias. 
 </t>
    </r>
  </si>
  <si>
    <t xml:space="preserve">MUNICIPIO EMPRENDEDOR </t>
  </si>
  <si>
    <t>SETRA, SNE, SEDESOL, STPS, Secretaría de Economía, Empresas de la Región, Secretaría del Ayuntamiento, Contraloría Municipal y Tesorería Municipal, Secretaría de Turismo, DIRECCIÓN DE INCLUSIÓN Y DESARROLLO SOCIAL, DIRECCIÓN DE SEGURIDAD PÚBLICA, DIRECCIÓN DE INFRAESTRUCTURA, DESARROLLO URBANO Y MOVILIDAD, DIRECCIÓN TÉCNICA Y DE PLANEACIÓN Y DIRECCIÓN DE SERVICIOS PÚBLICOS.</t>
  </si>
  <si>
    <t xml:space="preserve">Mejorar y agilizar los servicios brindados por la APM, así como ofertar al municipio como una opción turística y económica progresista y de calidad
</t>
  </si>
  <si>
    <t>Subprograma: DIRECCIÓN DE DESARROLLO ECONÓMICO Y TURISMO</t>
  </si>
  <si>
    <t xml:space="preserve">PROGRAMA: ADMINISTRACIÓN PÚBLICA MUNICIPAL       </t>
  </si>
  <si>
    <t>101-519-502</t>
  </si>
  <si>
    <t>1 Contraloría Municipal</t>
  </si>
  <si>
    <t>Contraloría Municipal</t>
  </si>
  <si>
    <t>Contralor</t>
  </si>
  <si>
    <t>CP. HECTOR MANUEL RABAGO SALAZAR</t>
  </si>
  <si>
    <t>2 Falla de equipos de cómputo</t>
  </si>
  <si>
    <t>1 Condiciones climatologicas adversas</t>
  </si>
  <si>
    <t>1 Falta de recurso humano</t>
  </si>
  <si>
    <t>3.4 Aprobación del Código de Etica y conductual del Municipio de San Juan de Sabinas.</t>
  </si>
  <si>
    <t>3.3 Actualización de plantilla de personal</t>
  </si>
  <si>
    <t>3.2 Convenio de colaboración entre IEEA/Municipio SJS</t>
  </si>
  <si>
    <t>3.1 Censo para actualizar nivel académico del personal de la APM.</t>
  </si>
  <si>
    <t>3.Capacitación de funcionarios, cursos y copias de certificados correspondientes</t>
  </si>
  <si>
    <t>2.4 Emitir oficios correspondientes para la realización de Declaración Patrimonial Anual de los servidores públicos y previa recepción, subir a la plataforma correspondiente.</t>
  </si>
  <si>
    <t>2.3 Evaluar la actualización del Sistema de entrega-recepción de las dependencias de la APM.</t>
  </si>
  <si>
    <t>2.2 Solicitar apoyo a SEFIR para otorgar las capacitaciones correspondientes</t>
  </si>
  <si>
    <t>2.1 Emitir oficios a dependencias de la APM, con los datos corrrespondientes a usuarios y contraseñas para la actualización de inventario.</t>
  </si>
  <si>
    <t>2.Reporte trimestral de auditorias internas y externas, sistemas de Entrega-Recepción actualizado de cada una de las unidades administrativas de la APM, comprobantes de presentación de Declaraciones Patrimoniales Anuales.</t>
  </si>
  <si>
    <t>1.2 Recopilar y subir la información a la plataforma correspondiente</t>
  </si>
  <si>
    <t>1.1.Envío de oficios a todas las unidades administrativas para solicitar la información Publica de Oficio.</t>
  </si>
  <si>
    <t>1.Reportes trimestrales  de transparencia, ante la institución correspondiente</t>
  </si>
  <si>
    <t>(AE/AP) x100</t>
  </si>
  <si>
    <t>En el 2022, la Contraloría Municipal realiza el 100% de las actividades programadas para la transparencia.</t>
  </si>
  <si>
    <t xml:space="preserve"> Actividades para la transparencia, reportes del ICAI</t>
  </si>
  <si>
    <t>(IC t /IP t ) x100</t>
  </si>
  <si>
    <t>En 2022 se cumple satisfactoriamente con el 100% de los indicadores programados como resultado del buen desempeño de la Contraloría Municipal.</t>
  </si>
  <si>
    <t>Los habitantes del municipio de San Juan de Sabinas cuentan con una APM mas eficiente y transparente a través de la rendición de cuentas, la implemantación de actividades de vigilancia y control, la capacitación de los servidores públicos y un sistema de entrega-recepción actualizado.</t>
  </si>
  <si>
    <t>Mejorar continuamente la APM impulsando sistemas de control para prevenir y corregir deficiencias para responder con eficiencia al compromiso de los ciudadanos.</t>
  </si>
  <si>
    <t>Meta: 100% de la población</t>
  </si>
  <si>
    <r>
      <t xml:space="preserve">Contraloría Municipal </t>
    </r>
    <r>
      <rPr>
        <sz val="12"/>
        <rFont val="Arial"/>
        <family val="2"/>
      </rPr>
      <t xml:space="preserve">Planear, programar, organizar y coordinar las acciones de control, evaluación, vigilancia y fiscalización del correcto uso de patrimonio, el ejercicio del gasto público por conducto de las direcciones y coordinaciones, su congruencia con el presupuesto de egresos del municipio, así 
como el desempeño de los servidores públicos, logrando con ello impulsar una gestión pública de calidad, en apego a las normas y disposiciones legales aplicables, para contribuir con la transparencia y rendición de cuentas a la ciudadanía. </t>
    </r>
    <r>
      <rPr>
        <b/>
        <u/>
        <sz val="12"/>
        <rFont val="Arial"/>
        <family val="2"/>
      </rPr>
      <t>Transparencia y Buen Gobierno</t>
    </r>
    <r>
      <rPr>
        <sz val="12"/>
        <rFont val="Arial"/>
        <family val="2"/>
      </rPr>
      <t xml:space="preserve"> Ser un gobierno que impulse una política de trasparencia, rendición de cuentas, claridad y honestidad en el ejercicio público municipal. </t>
    </r>
  </si>
  <si>
    <t>Todo el personal de la  APM</t>
  </si>
  <si>
    <r>
      <t>Dependencias o Unidades Participantes (Si aplica)</t>
    </r>
    <r>
      <rPr>
        <b/>
        <sz val="12"/>
        <rFont val="Arial"/>
        <family val="2"/>
      </rPr>
      <t xml:space="preserve">
</t>
    </r>
    <r>
      <rPr>
        <sz val="12"/>
        <rFont val="Arial"/>
        <family val="2"/>
      </rPr>
      <t xml:space="preserve">
</t>
    </r>
  </si>
  <si>
    <t>Integra acciones en cumplimiento con las diferentes disposiciones normativas en materia de Transparencia y Rendición de cuentas además de acciones para la instrucción de los funcionarios públicos municipales.</t>
  </si>
  <si>
    <t xml:space="preserve">   </t>
  </si>
  <si>
    <t>Subprograma: Contraloría Municipal</t>
  </si>
  <si>
    <t xml:space="preserve">PROGRAMA: ADMINISTRACIÓN PÚBLICA MUNICIPAL           </t>
  </si>
  <si>
    <t>101-519-502-520</t>
  </si>
  <si>
    <t>3- Coordinación de Atención Ciudadana</t>
  </si>
  <si>
    <t>2- Coordinación Comunicación Social</t>
  </si>
  <si>
    <t>1- DIRECCIÓN DESARROLLO ECONÓMICO, TURISMO, COMUNICACIÓN Y ATENCIÓN CIUDADANA</t>
  </si>
  <si>
    <t>Secretaria de Atención Ciudadana</t>
  </si>
  <si>
    <t>Directora</t>
  </si>
  <si>
    <t>Ninguno</t>
  </si>
  <si>
    <t>1.- Climatológicas</t>
  </si>
  <si>
    <t>1.- Falta del recurso económico.</t>
  </si>
  <si>
    <t>1.7 Constancias de apoyos otorgados</t>
  </si>
  <si>
    <t>1.6  Listado de solicitudes de apoyos</t>
  </si>
  <si>
    <t>1.5  Control de SPC de estado que guardan las solicitudes</t>
  </si>
  <si>
    <t>1.4  Copias de acuerdos con el ciudadano</t>
  </si>
  <si>
    <t>1.3 Listas de asistencia de ciudadanos que acuden a solicitar apoyo</t>
  </si>
  <si>
    <t>1.2 Listado de programación para eventos</t>
  </si>
  <si>
    <t>1.1 Diagnóstico de ZAP(zonas de atención prioritaria) para realizar eventos</t>
  </si>
  <si>
    <t>1.Informe de actividades de cada coordinación</t>
  </si>
  <si>
    <t>(PEt   / PPt ) x 100</t>
  </si>
  <si>
    <t>En el 2022, la coord. De atención ciudadana desarrolla el 100% de las acciones programadas eficientemente.</t>
  </si>
  <si>
    <t>Coordinación de Atención Ciudadana</t>
  </si>
  <si>
    <t>Acciones de  atención y participación ciudadana llevadas a cabo.</t>
  </si>
  <si>
    <t xml:space="preserve">COMPONENTE 3: </t>
  </si>
  <si>
    <t>En el 2022, la coordinación de comunicación social realiza el 100% de las actividades programas en este rubro.</t>
  </si>
  <si>
    <t>Coordinación Comunicación Social</t>
  </si>
  <si>
    <t>Actividades de comunicación social realizadas.</t>
  </si>
  <si>
    <t>En el 2022, la Dirección de Desarrollo Económico, Turismo, comunicación y atención ciudadana desarrolla el 100% de las acciones programadas eficientemente.</t>
  </si>
  <si>
    <t>DIRECCIÓN DESARROLLO ECONÓMICO, TURISMO, COMUNICACIÓN Y ATENCIÓN CIUDADANA</t>
  </si>
  <si>
    <t>Acciones de  para desarrollo económico y turismo llevadas a cabo.</t>
  </si>
  <si>
    <t>En 2022 se cumple satisfactoriamente con el 100% de los indicadores programados en el rubro de Económico, Turismo, Comunicación social y atención ciudadana.</t>
  </si>
  <si>
    <t xml:space="preserve">Los ciudadanos del municipio de San Juan de Sabinas disponen de un programa de atención y participación ciudadana eficiente.                                                                                                                                  </t>
  </si>
  <si>
    <t xml:space="preserve">Objetivo al cual se pretende contribuir con el Subprograma. Se construye a partir del Objetivo Estratégico del PMD Beneficiar a la ciudadanía a través de un personal ampliamente capacitado y actualizado en el tramite de pasaporte Mexicano demostrando ser una APM eficiente y con </t>
  </si>
  <si>
    <t>Satisfacer las necesidades de la sociedad civil organizada y la ciudadanía en general mediante incentivar su participación y responsabilidad en el desarrollo, y con el fortalecimiento de los mecanismos legales para esto.</t>
  </si>
  <si>
    <t>1.3.4</t>
  </si>
  <si>
    <t>Mejorar las condiciones de todas las colonias y comunidades de todo el municipio,  en materia de vivienda, plazas y jardines. Implementar el programa  “Alcalde en tu Colonia” y “Échame la Mano, Vamos A Limpiar”, así como la venta  de material de construcción a bajo costo.</t>
  </si>
  <si>
    <t>Todas las Direcciones de la Administración Pública Municipal</t>
  </si>
  <si>
    <t xml:space="preserve">Dependencias o Unidades Participantes (Si aplica)
</t>
  </si>
  <si>
    <t>DIRECCIÓN DE COMUNICACIÓN SOCIAL E IMAGEN INSTITUCIONAL</t>
  </si>
  <si>
    <t xml:space="preserve">Brindar atención con calidad y calidez, mediante respuestas eficientes a las inquietudes de la ciudadanía del municipio de San Juan de Sabinas                                                                                                                        </t>
  </si>
  <si>
    <t>Subprograma: DIRECCIÓN DESARROLLO ECONÓMICO, TURISMO, COMUNICACIÓN Y ATENCIÓN CIUDADANA</t>
  </si>
  <si>
    <t>4- COORDINACIÓN DE EDUCACIÓN</t>
  </si>
  <si>
    <t>3- COORDINACIÓN DE JUVENTUD Y DEPORTE</t>
  </si>
  <si>
    <t>2- COORDINACIÓN DE CULTURA(BIBLIOTECA Y MUSEO)</t>
  </si>
  <si>
    <t>1- Dirección De Inclusión Y Desarrollo Social</t>
  </si>
  <si>
    <t>Dirección De Inclusión Y Desarrollo Social</t>
  </si>
  <si>
    <t>1 Condiciones climatológicas adversas</t>
  </si>
  <si>
    <t>1 No contar con el personal adecuado</t>
  </si>
  <si>
    <t>5.2.3. Se realizan las compras de los materiales necesarios</t>
  </si>
  <si>
    <t>5.2.2. Se realiza solicitud de material de limpieza</t>
  </si>
  <si>
    <t>5.2.1. Se realiza solicitud de material de oficina</t>
  </si>
  <si>
    <t>5.2. Evidencia fotográfica de la oficina de Desarrollo Social equipada y facturas.</t>
  </si>
  <si>
    <t>5.1.5 Registro de base de datos de los beneficiarios e integración de expedientes según corresponda</t>
  </si>
  <si>
    <t>5.1.4 Solicitar los documentos oficiales(ife para mayores de edad, copia curp para todos los integrantes de la familia) y comprobante de domicilio</t>
  </si>
  <si>
    <t>5.1.3 Se realiza la aplicación del CUIS</t>
  </si>
  <si>
    <t>5.1.2 Se realizan visitas domiciliarias a los posibles candidatos al programa</t>
  </si>
  <si>
    <t>5.1.1 Organizar plan de acción de las colonias en donde se aplicara el programa</t>
  </si>
  <si>
    <t>5.1 Reporte de programas: Apoyos alimentarios (despensas).</t>
  </si>
  <si>
    <t>4.1.7 Participación en caminatas de tematica en materia de Salud</t>
  </si>
  <si>
    <t xml:space="preserve">4.1.6 Pláticas de Prevención en la Administración </t>
  </si>
  <si>
    <t>4.1.5 Pláticas de Prevención de Enfermedades en escuelas</t>
  </si>
  <si>
    <t>4.1.4 Campaña de Salud Bucal</t>
  </si>
  <si>
    <t>4.1.3 Tres semanas de vacunación en conjunto con Gob. Estatal</t>
  </si>
  <si>
    <t>4.1.2 Campaña de aplicación de vacunas a población vulnerable</t>
  </si>
  <si>
    <t>4.1.1 Campaña de Descacharrización</t>
  </si>
  <si>
    <t>4.1. Informe de actividades de Salud</t>
  </si>
  <si>
    <t>3.1.6 Programa Anuales de exposiciones fotograficas y de lectura, cursos talleres,anuales, artisticos y culturales.</t>
  </si>
  <si>
    <t>3.1.5 Festivales anuales, artisticos y culturales (Concienrtos y obras de teatro)</t>
  </si>
  <si>
    <t>3.1.4 Programa Anual de ciencia y tecnologia</t>
  </si>
  <si>
    <t>3.1.3 Llevar a cabo las fechas civico-patrioticos</t>
  </si>
  <si>
    <t>3.1.2 Programa de Becas</t>
  </si>
  <si>
    <t>3.1.1 Planeacion de visita en tu escuela</t>
  </si>
  <si>
    <t>3.1 Informe de actividades de Educación y Cultura.</t>
  </si>
  <si>
    <t>1.2.5. Programa de gestión de suministros de limpieza para espacios</t>
  </si>
  <si>
    <t>1.2.4 Capacitacion y reuniones de trabajo con arbitros y jueces municipales</t>
  </si>
  <si>
    <t>1.2.3 Programa de rehabilitacion y mantenimiento de espacios deportivos</t>
  </si>
  <si>
    <t>1.2.2 Inaguracion de ligas municipales oficiales de deporte municipal promocion de convocatoria de eventos municipales, estatales y nacionales</t>
  </si>
  <si>
    <t>1.2.1 Planeacion y seguimiento de ligas municipales oficiales</t>
  </si>
  <si>
    <t>1.2. Informe de Actividades de promocion de la activacion fisica, deporte y reacreacion de los programas de convenio con gobierno estatal</t>
  </si>
  <si>
    <t>1.1.5 Programa de apoyo de para público en general de material deportivo</t>
  </si>
  <si>
    <t>1.1.4 Cursos de verano</t>
  </si>
  <si>
    <t>1.1.3 Caminata por la salud</t>
  </si>
  <si>
    <t>1.1.2 Día Mundial de la activación fisica</t>
  </si>
  <si>
    <t>1.1.1 Participacion de atletas en olimpiada estatal y nacional</t>
  </si>
  <si>
    <t xml:space="preserve">1.1 Informe de actividades de promoción de la actividad física, deporte y recreación. </t>
  </si>
  <si>
    <t>V2: Presupuesto ejercido</t>
  </si>
  <si>
    <t>En 2022 se realizan el 100% de las actividades atención a la educación en el municipio</t>
  </si>
  <si>
    <t>DIRECCIÓN DE INCLUSIÓN Y DESARROLLO SOCIAL</t>
  </si>
  <si>
    <t>4. Actividades en atención a la educación en el municipio</t>
  </si>
  <si>
    <t xml:space="preserve">COMPONENTE 4: </t>
  </si>
  <si>
    <t>En 2022 se realizan el 100% de las actividades atención al desarrollo social programadas en el municipio</t>
  </si>
  <si>
    <t>3. Actividades en atención al desarrollo social en el municipio</t>
  </si>
  <si>
    <t>En 2022 se realizan el 100% de las actividades educativas y culturales de diversa índole programadas en el municipio</t>
  </si>
  <si>
    <t>2. Actividades de educación y cultura llevadas a cabo.</t>
  </si>
  <si>
    <t xml:space="preserve">En el 2022, se realiza el 100% de acciones de activación físicas, deportivas y de recreación programadas </t>
  </si>
  <si>
    <t>COORDINACIÓN DE JUVENTUD Y DEPORTE</t>
  </si>
  <si>
    <t>1. Acciones de promoción de la actividad física, deporte y recreación realizadas</t>
  </si>
  <si>
    <t>V2:  Indicadores programados</t>
  </si>
  <si>
    <t>En 2022 se cumple satisfactoriamente con el 100% de los indicadores de desempeño de las coordinaciones de la Dirección de Desarrollo Humano.</t>
  </si>
  <si>
    <t>El Municipio de San Juan de Sabinas se beneficia con la implementación de programas de apoyo social</t>
  </si>
  <si>
    <t>mejorar el bienestar personal de los habitantes de San Juan de Sabinas atrayendo Programas Federales y Estatales que sean de Beneficio para ellos</t>
  </si>
  <si>
    <t>42 260  habitantes del municipio de San Juan de Sabinas</t>
  </si>
  <si>
    <t>E/K</t>
  </si>
  <si>
    <r>
      <rPr>
        <b/>
        <sz val="10"/>
        <rFont val="Arial"/>
        <family val="2"/>
      </rPr>
      <t xml:space="preserve">Educación y Cultura- </t>
    </r>
    <r>
      <rPr>
        <sz val="10"/>
        <rFont val="Arial"/>
        <family val="2"/>
      </rPr>
      <t xml:space="preserve">Elevar la calidad de las escuelas de educación básica mediante una mayor inversión en infraestructura básica educativa, así como  acciones de promoción de la cultura. </t>
    </r>
    <r>
      <rPr>
        <b/>
        <sz val="10"/>
        <rFont val="Arial"/>
        <family val="2"/>
      </rPr>
      <t>Salud-</t>
    </r>
    <r>
      <rPr>
        <sz val="10"/>
        <rFont val="Arial"/>
        <family val="2"/>
      </rPr>
      <t xml:space="preserve">Planificar las acciones que en la materia de salud respondan eficientemente a las transformaciones y condiciones actuales del municipio. </t>
    </r>
    <r>
      <rPr>
        <b/>
        <sz val="10"/>
        <rFont val="Arial"/>
        <family val="2"/>
      </rPr>
      <t>Vivienda y Comunidad Digna</t>
    </r>
    <r>
      <rPr>
        <sz val="10"/>
        <rFont val="Arial"/>
        <family val="2"/>
      </rPr>
      <t xml:space="preserve"> Mejorar las condiciones de todas las colonias y comunidades de todo el municipio,  en materia de vivienda, plazas y jardines. </t>
    </r>
    <r>
      <rPr>
        <b/>
        <sz val="10"/>
        <rFont val="Arial"/>
        <family val="2"/>
      </rPr>
      <t>Juventud, Deporte y Recreación-</t>
    </r>
    <r>
      <rPr>
        <sz val="10"/>
        <rFont val="Arial"/>
        <family val="2"/>
      </rPr>
      <t xml:space="preserve"> Optimizar y aprovechar los espacios de recreación y deporte que permitan convivencia familiar, así como el sano entretenimiento de la población entre jóvenes, niños y adultos donde no haya distinción de edades, con igualdad de género mediante la práctica deportiva para el desarrollo de sus habilidades físicas que permitan mejorar su condición general de salud y así lograr una mayor estabilidad en los habitantes del municipio.</t>
    </r>
  </si>
  <si>
    <t>Coordinaciones de la Dirección De Inclusión Y Desarrollo Social</t>
  </si>
  <si>
    <t xml:space="preserve">Implementación de programas en beneficio de los habitantes del municipio de San Juan de Sabinas, como lo son para grupos deportivos, de mujeres, de jóvenes, así como en favor de la educación y la cultura del municipio.
</t>
  </si>
  <si>
    <t>Dirección De Inclusión y Desarrollo Social</t>
  </si>
  <si>
    <t>Subprograma: Dirección De Inclusión Y Desarrollo Social</t>
  </si>
  <si>
    <t>Programa: Desarrollo Social</t>
  </si>
  <si>
    <t>1.- DIRECCIÓN DE DESARROLLO RURAL Y MEDIO AMBIENTE MUNICIPAL</t>
  </si>
  <si>
    <t>DIRECCIÓN DE DESARROLLO RURAL Y MEDIO AMBIENTE MUNICIPAL</t>
  </si>
  <si>
    <t>1.1 Revisión de programas federales y/o estatales de las secretarías relacionadas al desarrollo rural</t>
  </si>
  <si>
    <t>1.- Informe de la gestión de apoyos para las zonas rurales</t>
  </si>
  <si>
    <t>En 2022 se desarrollan el 100% de los programas de orden federal y/o estatal para el desarrollo rural que fueron programados</t>
  </si>
  <si>
    <t>Dirección de Desarrollo Rural</t>
  </si>
  <si>
    <t>1. Programas de apoyo para las zonas rurales ejecutados</t>
  </si>
  <si>
    <t>En 2022 se cumple con el 100% de los indicadores de gestión de apoyos para las zonas rurales.</t>
  </si>
  <si>
    <t>La población de las zonas rurales de San Juan de Sabinas disfrutan de programas para el desarrollo de sus actividades productivas.</t>
  </si>
  <si>
    <t>Hacer crecer el sector rural para mejorar la  economía del municipio de San Juan de Sabinas mediante la promoción de su desarrollo sustentable.</t>
  </si>
  <si>
    <r>
      <rPr>
        <b/>
        <u/>
        <sz val="11"/>
        <rFont val="Arial"/>
        <family val="2"/>
      </rPr>
      <t>Municipio Digno:</t>
    </r>
    <r>
      <rPr>
        <b/>
        <sz val="11"/>
        <rFont val="Arial"/>
        <family val="2"/>
      </rPr>
      <t xml:space="preserve"> Medio Ambiente y Sustentabilidad-</t>
    </r>
    <r>
      <rPr>
        <sz val="11"/>
        <rFont val="Arial"/>
        <family val="2"/>
      </rPr>
      <t xml:space="preserve">Conservar, proteger y aprovechar los recursos naturales del municipio bajo una visión de sustentabilidad e integralidad. </t>
    </r>
    <r>
      <rPr>
        <b/>
        <sz val="11"/>
        <rFont val="Arial"/>
        <family val="2"/>
      </rPr>
      <t>Ordenamiento Ecológico-</t>
    </r>
    <r>
      <rPr>
        <sz val="11"/>
        <rFont val="Arial"/>
        <family val="2"/>
      </rPr>
      <t xml:space="preserve">Generar un ordenamiento ecológico por medio de acciones armónicas con el medio ambiente que garanticen el aprovechamiento sustentable de los recursos naturales. 
 </t>
    </r>
    <r>
      <rPr>
        <b/>
        <u/>
        <sz val="11"/>
        <rFont val="Arial"/>
        <family val="2"/>
      </rPr>
      <t>Municipio Emprendedor:</t>
    </r>
    <r>
      <rPr>
        <sz val="11"/>
        <rFont val="Arial"/>
        <family val="2"/>
      </rPr>
      <t xml:space="preserve"> </t>
    </r>
    <r>
      <rPr>
        <b/>
        <sz val="11"/>
        <rFont val="Arial"/>
        <family val="2"/>
      </rPr>
      <t>Agricultura y Ganadería-</t>
    </r>
    <r>
      <rPr>
        <sz val="11"/>
        <rFont val="Arial"/>
        <family val="2"/>
      </rPr>
      <t xml:space="preserve">Impulsar el crecimiento sustentable, gradual y sostenido de la productividad y competitividad 
del sector agropecuario. </t>
    </r>
  </si>
  <si>
    <t>MUNICIPIO DIGNO  / MUNICIPIO EMPRENDEDOR</t>
  </si>
  <si>
    <t>Apoyar a los habitantes de las zonas rurales del municipio mediante programas de material y/o equipo buscando consolidar sus actividades productivas</t>
  </si>
  <si>
    <t>Subprograma: DIRECCIÓN DE DESARROLLO RURAL Y MEDIO AMBIENTE MUNICIPAL</t>
  </si>
  <si>
    <t>519-520</t>
  </si>
  <si>
    <t>101-102</t>
  </si>
  <si>
    <t>1 - Dirección De Infraestructura, Desarrollo Urbano Y Movilidad</t>
  </si>
  <si>
    <t>Dirección De Infraestructura, Desarrollo Urbano Y Movilidad</t>
  </si>
  <si>
    <t xml:space="preserve">Director </t>
  </si>
  <si>
    <t>C. MIGUEL ANGEL BARRERA JUAREZ</t>
  </si>
  <si>
    <t>2. que el recurso económico no este disponible a tiempo</t>
  </si>
  <si>
    <t>1. Condiciones climatológicas no adecuadas</t>
  </si>
  <si>
    <t>1. Suspensión o cancelación del programa</t>
  </si>
  <si>
    <t>1.1.4 Se inician obras</t>
  </si>
  <si>
    <t>1.1.3 Se realiza contrato de arrendamiento de la maquinaria necesaria</t>
  </si>
  <si>
    <t xml:space="preserve">1.1.2 Se solicita el recurso </t>
  </si>
  <si>
    <t xml:space="preserve">1.1.1 Se elabora lista de proyectos </t>
  </si>
  <si>
    <t>1.1. Reportes de obras</t>
  </si>
  <si>
    <t>pesos</t>
  </si>
  <si>
    <t>(CPt / CPPt)x 100</t>
  </si>
  <si>
    <t>En el 2022 se ejerce adecuadamente el gasto operativo y administrativo de la Dirección De Infraestructura, Desarrollo Urbano Y Movilidad</t>
  </si>
  <si>
    <t>DIRECCIÓN DE INFRAESTRUCTURA, DESARROLLO URBANO Y MOVILIDAD</t>
  </si>
  <si>
    <t>COMPONENTE 1:  Programa de pavimentación ejecutado.</t>
  </si>
  <si>
    <t>V2 Obras programadas</t>
  </si>
  <si>
    <t>Obras</t>
  </si>
  <si>
    <t>V1: Obras realizadas</t>
  </si>
  <si>
    <t>(ORt / OPt)x 100</t>
  </si>
  <si>
    <t>En el 2022 se realiza al menos el 90% de las obras de urbanización programadas.</t>
  </si>
  <si>
    <t>Los habitantes de San Juan de Sabinas disfrutan de obras de urbanización adecuadas y que corresponden a los requerimientos de la planeación y el crecimiento ordenado.</t>
  </si>
  <si>
    <t>Elevar  la calidad de vida de los habitantes de San Juan de Sabinas y sus posibilidades de movilización mediante proyectos de pavimentación y obras de infraestructura.</t>
  </si>
  <si>
    <t>41 649 Habitantes del municipio de San Juan de Sabinas</t>
  </si>
  <si>
    <t>K</t>
  </si>
  <si>
    <r>
      <rPr>
        <b/>
        <u/>
        <sz val="11"/>
        <rFont val="Arial"/>
        <family val="2"/>
      </rPr>
      <t>Municipio Digno:</t>
    </r>
    <r>
      <rPr>
        <b/>
        <sz val="11"/>
        <rFont val="Arial"/>
        <family val="2"/>
      </rPr>
      <t xml:space="preserve">  Infraestructura- </t>
    </r>
    <r>
      <rPr>
        <sz val="11"/>
        <rFont val="Arial"/>
        <family val="2"/>
      </rPr>
      <t>Que el municipio cuente, con las mejores vialidades, e infraestructura urbana que permita a los habitantes elevar su calidad de vida.</t>
    </r>
    <r>
      <rPr>
        <b/>
        <sz val="11"/>
        <rFont val="Arial"/>
        <family val="2"/>
      </rPr>
      <t xml:space="preserve"> Planeación Urbana y Ordenamiento Territorial-Desarrollo Urbano-</t>
    </r>
    <r>
      <rPr>
        <sz val="11"/>
        <rFont val="Arial"/>
        <family val="2"/>
      </rPr>
      <t xml:space="preserve">Orientar el crecimiento urbano del municipio en base a su vocación territorial, para evitar el 
crecimiento desordenado de áreas urbanas, y el crecimiento en áreas de riesgo en comunidades. </t>
    </r>
    <r>
      <rPr>
        <b/>
        <sz val="11"/>
        <rFont val="Arial"/>
        <family val="2"/>
      </rPr>
      <t xml:space="preserve">
 </t>
    </r>
    <r>
      <rPr>
        <b/>
        <u/>
        <sz val="11"/>
        <rFont val="Arial"/>
        <family val="2"/>
      </rPr>
      <t>Municipio Emprendedor:</t>
    </r>
    <r>
      <rPr>
        <b/>
        <sz val="11"/>
        <rFont val="Arial"/>
        <family val="2"/>
      </rPr>
      <t xml:space="preserve"> Conectividad- </t>
    </r>
    <r>
      <rPr>
        <sz val="11"/>
        <rFont val="Arial"/>
        <family val="2"/>
      </rPr>
      <t xml:space="preserve">Fomentar el uso eficiente de los medios y canales de comunicación en la Administración Municipal, para contribuir con la generación de un municipio más transparente y participativo. </t>
    </r>
    <r>
      <rPr>
        <b/>
        <sz val="11"/>
        <rFont val="Arial"/>
        <family val="2"/>
      </rPr>
      <t xml:space="preserve">
 </t>
    </r>
  </si>
  <si>
    <t>MUNICIPIO DIGNO / MUNICIPIO EMPRENDEDOR</t>
  </si>
  <si>
    <t>Mejorar las condiciones de movilidad vehicular y mejorar la calidad de vida de los habitantes del Municipio de San Juan de Sabinas.</t>
  </si>
  <si>
    <t>Subprograma: Dirección De Infraestructura, Desarrollo Urbano Y Movilidad</t>
  </si>
  <si>
    <t xml:space="preserve">1 -DIRECCIÓN DEL CATASTRO Y LA INFORMACIÓN TERRITORIAL </t>
  </si>
  <si>
    <t xml:space="preserve">DIRECCIÓN DEL CATASTRO Y LA INFORMACIÓN TERRITORIAL </t>
  </si>
  <si>
    <t>LIC. ARNULFO CRUZ RAMIREZ</t>
  </si>
  <si>
    <t>1.1.4 Se realizan trámittes de escrituraciones.</t>
  </si>
  <si>
    <t xml:space="preserve">1.1.3 Se relaizan altas, bajas, modificaciones y actualizaciones en cuentas de impuesto predial. </t>
  </si>
  <si>
    <t>1.1.2 Se proporciona información al contribuyente del Impuesto Predial</t>
  </si>
  <si>
    <t>1.1.1 Se elaboran avalúos, planos y deslindes de predios</t>
  </si>
  <si>
    <t>1.1. Cartografía Ordenada y Actualizada</t>
  </si>
  <si>
    <t>En el 2022 se ejerce adecuadamente el gasto operativo y administrativo de la Dirección Del Catastro y la Información Territorial.</t>
  </si>
  <si>
    <t>COMPONENTE 1:  Programa de Cartografía ordenada y actualizada ejecutado.</t>
  </si>
  <si>
    <t>En el 2022 se realiza al menos el 90% de las aciones de catastro y la información territorial programadas.</t>
  </si>
  <si>
    <t>Los habitantes de San Juan de Sabinas disfrutan de un ordenamiento territorial y un servicio eficaz y eficiente en trámites catastrales</t>
  </si>
  <si>
    <t>Organizar la transición de un desarrollo urbano ordenado y eficiente. Así como actualizar el uso de reservas territoriales para el desarrollo urbano de la vivienda y la industria.</t>
  </si>
  <si>
    <t>42260 Habitantes del municipio de San Juan de Sabinas</t>
  </si>
  <si>
    <r>
      <t xml:space="preserve">Planeación Urbana y Ordenamiento Territorial Desarrollo Urbano- </t>
    </r>
    <r>
      <rPr>
        <sz val="10"/>
        <rFont val="Arial"/>
        <family val="2"/>
      </rPr>
      <t xml:space="preserve">Orientar el crecimiento urbano del municipio en base a su vocación territorial, para evitar el crecimiento desordenado de áreas urbanas, y el crecimiento en áreas de riesgo en comunidades. </t>
    </r>
    <r>
      <rPr>
        <b/>
        <sz val="10"/>
        <rFont val="Arial"/>
        <family val="2"/>
      </rPr>
      <t>Reservas Territoriales-</t>
    </r>
    <r>
      <rPr>
        <sz val="10"/>
        <rFont val="Arial"/>
        <family val="2"/>
      </rPr>
      <t xml:space="preserve">Promover el mejor uso del suelo en el territorio del municipio, así como participar en la creación y administración de reservas territoriales. </t>
    </r>
  </si>
  <si>
    <t>MUNICIPIO DIGNO</t>
  </si>
  <si>
    <t>Dirección Del Catastro y la Información Territorial</t>
  </si>
  <si>
    <t>ORGANIZAR LA TRANSICION DE UN DESARROLLO URBANO ORDENADO Y EFICIENTE ASI COMO ACTUALIZAR EL USO DE RESERVAS TERRITORIALES PARA EL DESARROLLO URBANO DE LA VIVIENDA Y LA INDUSTRIA</t>
  </si>
  <si>
    <t>Subprograma: Dirección Del Catastro y la información Territorial</t>
  </si>
  <si>
    <t>2. Coordinacion Instancia de la Mujer</t>
  </si>
  <si>
    <t>1. SISTEMA DIF. MUNICIPAL</t>
  </si>
  <si>
    <t>Sistema DIF Municipal</t>
  </si>
  <si>
    <t xml:space="preserve">PROFR. ADALBERTO GUTIERREZ MACIAS </t>
  </si>
  <si>
    <t>2 Condiciones climatológicas adversas</t>
  </si>
  <si>
    <t>1  Condiciones de salud</t>
  </si>
  <si>
    <t>1 No contar con presupuesto suficiente</t>
  </si>
  <si>
    <t>5.1.8 Capacitaciones y reuniones de trabajo federal (Cd. de México)</t>
  </si>
  <si>
    <t>5.1.7Capacitaciones y reuniones de trabajo estatal</t>
  </si>
  <si>
    <t>5.1.6 Día Naranja</t>
  </si>
  <si>
    <t>5.1.5 Convocatoria para cursos de autoempleo y autodefensa</t>
  </si>
  <si>
    <t xml:space="preserve">5.1.4 Convocatoria al personal  femenino de la administración municipal   por el día de la Mujer </t>
  </si>
  <si>
    <t xml:space="preserve">5.1.3 Convenios de colaboración para la realización de  platicas en Instituciones educativas y de gobierno </t>
  </si>
  <si>
    <t>5.1.2 Convocatoria para Brigadas de atención directa a mujeres</t>
  </si>
  <si>
    <t>5.1.1 Convocatoria para talleres de transversalidad</t>
  </si>
  <si>
    <t>5. Igualdad de Género</t>
  </si>
  <si>
    <t>4.6 Elaboración de boletines de prensa</t>
  </si>
  <si>
    <t>4.5 Manejo de notas de presidencia y dif</t>
  </si>
  <si>
    <t>4.4 Manejo de redes sociales</t>
  </si>
  <si>
    <t>4.3 Toma de evidencias fotografícas de eventos realizados</t>
  </si>
  <si>
    <t>4.2 Elaboracioón de invitación, programa y ft.</t>
  </si>
  <si>
    <t>4.1 Agenda de eventos de DIF municipal</t>
  </si>
  <si>
    <t>4.Programa de eventos</t>
  </si>
  <si>
    <t>3.3 Calendario de visitas domiciliarias a personas con capacidades diferentes</t>
  </si>
  <si>
    <t>3.2 Calendario de reuniones semanales con grupo de capacidades diferentes</t>
  </si>
  <si>
    <t>3.1 Expedición de credenciales nacionales para personas con capacidades diferentes</t>
  </si>
  <si>
    <t>3. Programa de Capacidades diferentes</t>
  </si>
  <si>
    <t>2.6 Calendarización de platicas de salud bucal a instituciones educatvas.</t>
  </si>
  <si>
    <t>2.5 Bitacora de apoyos(medicamentos, aplicación de inyecciones,etc.)</t>
  </si>
  <si>
    <t>2.4 Cartas de diferentes tipos de apoyos</t>
  </si>
  <si>
    <t>2.3 Registro de visitas domiciliarias (escasos recursos,ADETI, SER,etc.)</t>
  </si>
  <si>
    <t>2.2 Apoyos a Ferias DIF Estatal</t>
  </si>
  <si>
    <t>2.1  Calendario de platicas que se otorgan a Instittuciones educativas</t>
  </si>
  <si>
    <t>2. Programa de Trabajo social/salud</t>
  </si>
  <si>
    <t>1.6 Registro de solicitudes de apoyo a Adultos mayores</t>
  </si>
  <si>
    <t>1.5 Programa de Juegos del adulto mayor(municipales,regionales,estatales y nacionales)</t>
  </si>
  <si>
    <t>1.4 Calendarización de reuniones semanales adultos mayores</t>
  </si>
  <si>
    <t>1.3 Calendarización de eventos Club de adultos mayores</t>
  </si>
  <si>
    <t>1.2 Credencialización del INAPAM</t>
  </si>
  <si>
    <t>1.1 Logística de los eventos.</t>
  </si>
  <si>
    <t>1.  Programa de Adultos mayores</t>
  </si>
  <si>
    <t>ACTIVIDADES</t>
  </si>
  <si>
    <t>ENTREGABLES</t>
  </si>
  <si>
    <t>V2: Presupuesto Ejercido</t>
  </si>
  <si>
    <t>V1: Presupuesto Programado</t>
  </si>
  <si>
    <t xml:space="preserve">En el 2021 se llevan a cabo cursos - talleres / capacitaciones, brigadas y/o campañas respecto a temas de igualdad de genero </t>
  </si>
  <si>
    <t>COORDINACIÓN INSTANCIA DE LA MUJER</t>
  </si>
  <si>
    <t>DIF San Juan de Sabinas</t>
  </si>
  <si>
    <t>1. Cursos- talleres / capacitaciones, brigadas y campañas para la igualdad de género realizados</t>
  </si>
  <si>
    <t>En el 2021, el Sistema DIF Municipal realiza el 100% de los programas y acciones programadas para apoyo de los adultos mayores, para apoyo de trabajo social y salud, apoyo de los grupos de capacidades diferentes.</t>
  </si>
  <si>
    <t>1. Programas y acciones del Sistema DIF Municipal</t>
  </si>
  <si>
    <t>(IC t /IP t) x100</t>
  </si>
  <si>
    <t>En 2021 se cumple satisfactoriamente con el 100% de los indicadores de desempeño del DIF Municipal.</t>
  </si>
  <si>
    <t>Las personas de los grupos vulnerables se benefician con programas de apoyo implementados a través del DIF Municipal.</t>
  </si>
  <si>
    <t>Mejorar los índices de desarrollo humano de la población del municipio en condiciones vulnerables mediante acciones para mitigar la pobreza y entrega de apoyos.</t>
  </si>
  <si>
    <t>5,000 habitantes de grupos vulnerables del municipio de San Juan de Sabinas</t>
  </si>
  <si>
    <r>
      <rPr>
        <b/>
        <sz val="12"/>
        <rFont val="Arial"/>
        <family val="2"/>
      </rPr>
      <t xml:space="preserve">Pobreza- </t>
    </r>
    <r>
      <rPr>
        <sz val="12"/>
        <rFont val="Arial"/>
        <family val="2"/>
      </rPr>
      <t xml:space="preserve">Elevar la calidad de vida de las Sanjuanenses. </t>
    </r>
    <r>
      <rPr>
        <b/>
        <sz val="12"/>
        <rFont val="Arial"/>
        <family val="2"/>
      </rPr>
      <t>Grupos Vulnerables.</t>
    </r>
    <r>
      <rPr>
        <sz val="12"/>
        <rFont val="Arial"/>
        <family val="2"/>
      </rPr>
      <t xml:space="preserve"> Desarrollar una política integral, de seguridad social y de apoyo a los adultos mayores para poder otorgarles oportunidades en el proceso productivo del municipio y como prioridad su calidad de vida. </t>
    </r>
    <r>
      <rPr>
        <b/>
        <sz val="12"/>
        <rFont val="Arial"/>
        <family val="2"/>
      </rPr>
      <t xml:space="preserve">Igualdad de Género </t>
    </r>
    <r>
      <rPr>
        <sz val="12"/>
        <rFont val="Arial"/>
        <family val="2"/>
      </rPr>
      <t xml:space="preserve">Garantizar el pleno cumplimiento de los derechos de la mujer para impulsar e incrementar sus posibilidades de participación social, económica y política. 
 </t>
    </r>
  </si>
  <si>
    <t>DIF Coahuila, INAPAM, PRONNIF, Centros de Atención Múltiple, Sector Salud</t>
  </si>
  <si>
    <t>Sistema Dif. Municipal</t>
  </si>
  <si>
    <t>Proporcionar apoyos a los grupos vulnerables de la población</t>
  </si>
  <si>
    <t>Subprograma: SISTEMA DIF. MUNICIPAL</t>
  </si>
  <si>
    <t xml:space="preserve">PROGRAMA: ADMINISTRACIÓN PÚBLICA MUNICIPAL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</si>
</sst>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8" formatCode="&quot;$&quot;#,##0.00;[Red]\-&quot;$&quot;#,##0.00"/>
    <numFmt numFmtId="44" formatCode="_-&quot;$&quot;* #,##0.00_-;\-&quot;$&quot;* #,##0.00_-;_-&quot;$&quot;* &quot;-&quot;??_-;_-@_-"/>
    <numFmt numFmtId="164" formatCode="&quot;$&quot;#,##0.00"/>
    <numFmt numFmtId="165" formatCode="dd/mm/yyyy;@"/>
    <numFmt numFmtId="166" formatCode="0.0%"/>
  </numFmts>
  <fonts count="30" x14ac:knownFonts="1">
    <font>
      <sz val="11"/>
      <color theme="1"/>
      <name val="Calibri"/>
      <family val="2"/>
      <scheme val="minor"/>
    </font>
    <font>
      <sz val="10"/>
      <name val="Arial"/>
      <family val="2"/>
    </font>
    <font>
      <b/>
      <sz val="18"/>
      <name val="Arial"/>
      <family val="2"/>
    </font>
    <font>
      <sz val="16"/>
      <name val="Arial"/>
      <family val="2"/>
    </font>
    <font>
      <sz val="14"/>
      <name val="Arial"/>
      <family val="2"/>
    </font>
    <font>
      <b/>
      <sz val="10"/>
      <name val="Arial"/>
      <family val="2"/>
    </font>
    <font>
      <sz val="9"/>
      <name val="Arial"/>
      <family val="2"/>
    </font>
    <font>
      <sz val="8"/>
      <name val="Arial"/>
      <family val="2"/>
    </font>
    <font>
      <b/>
      <i/>
      <sz val="10"/>
      <name val="Arial"/>
      <family val="2"/>
    </font>
    <font>
      <b/>
      <sz val="12"/>
      <name val="Arial"/>
      <family val="2"/>
    </font>
    <font>
      <sz val="11"/>
      <color theme="1"/>
      <name val="Calibri"/>
      <family val="2"/>
      <scheme val="minor"/>
    </font>
    <font>
      <b/>
      <sz val="11"/>
      <color theme="1"/>
      <name val="Calibri"/>
      <family val="2"/>
      <scheme val="minor"/>
    </font>
    <font>
      <b/>
      <sz val="16"/>
      <color rgb="FFFF0000"/>
      <name val="Arial"/>
      <family val="2"/>
    </font>
    <font>
      <sz val="11"/>
      <name val="Arial"/>
      <family val="2"/>
    </font>
    <font>
      <sz val="12"/>
      <name val="Arial"/>
      <family val="2"/>
    </font>
    <font>
      <b/>
      <sz val="36"/>
      <name val="Arial"/>
      <family val="2"/>
    </font>
    <font>
      <sz val="10"/>
      <name val="Arial"/>
    </font>
    <font>
      <b/>
      <sz val="14"/>
      <name val="Arial"/>
      <family val="2"/>
    </font>
    <font>
      <b/>
      <sz val="11"/>
      <name val="Arial"/>
      <family val="2"/>
    </font>
    <font>
      <sz val="7"/>
      <name val="Arial"/>
      <family val="2"/>
    </font>
    <font>
      <b/>
      <sz val="10"/>
      <color rgb="FFFF0000"/>
      <name val="Arial"/>
      <family val="2"/>
    </font>
    <font>
      <b/>
      <sz val="10"/>
      <color theme="1"/>
      <name val="Arial"/>
      <family val="2"/>
    </font>
    <font>
      <sz val="9.5"/>
      <name val="Arial"/>
      <family val="2"/>
    </font>
    <font>
      <sz val="6"/>
      <name val="Arial"/>
      <family val="2"/>
    </font>
    <font>
      <strike/>
      <sz val="10"/>
      <name val="Arial"/>
      <family val="2"/>
    </font>
    <font>
      <sz val="12"/>
      <color theme="1"/>
      <name val="Arial"/>
      <family val="2"/>
    </font>
    <font>
      <b/>
      <u/>
      <sz val="12"/>
      <name val="Arial"/>
      <family val="2"/>
    </font>
    <font>
      <sz val="10"/>
      <color rgb="FFFF0000"/>
      <name val="Arial"/>
      <family val="2"/>
    </font>
    <font>
      <sz val="10"/>
      <color theme="1"/>
      <name val="Arial"/>
      <family val="2"/>
    </font>
    <font>
      <b/>
      <u/>
      <sz val="11"/>
      <name val="Arial"/>
      <family val="2"/>
    </font>
  </fonts>
  <fills count="1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0" tint="-0.14999847407452621"/>
        <bgColor indexed="64"/>
      </patternFill>
    </fill>
    <fill>
      <patternFill patternType="solid">
        <fgColor theme="4" tint="-0.249977111117893"/>
        <bgColor indexed="64"/>
      </patternFill>
    </fill>
    <fill>
      <patternFill patternType="solid">
        <fgColor theme="0"/>
        <bgColor indexed="64"/>
      </patternFill>
    </fill>
    <fill>
      <patternFill patternType="solid">
        <fgColor rgb="FF00B0F0"/>
        <bgColor indexed="64"/>
      </patternFill>
    </fill>
    <fill>
      <patternFill patternType="solid">
        <fgColor theme="0" tint="-0.249977111117893"/>
        <bgColor indexed="64"/>
      </patternFill>
    </fill>
    <fill>
      <patternFill patternType="solid">
        <fgColor theme="4" tint="-0.499984740745262"/>
        <bgColor indexed="64"/>
      </patternFill>
    </fill>
    <fill>
      <patternFill patternType="solid">
        <fgColor rgb="FFFFFF00"/>
        <bgColor indexed="64"/>
      </patternFill>
    </fill>
    <fill>
      <patternFill patternType="solid">
        <fgColor theme="6" tint="-0.249977111117893"/>
        <bgColor indexed="64"/>
      </patternFill>
    </fill>
    <fill>
      <patternFill patternType="solid">
        <fgColor rgb="FF99FF66"/>
        <bgColor indexed="64"/>
      </patternFill>
    </fill>
    <fill>
      <patternFill patternType="solid">
        <fgColor rgb="FF92D050"/>
        <bgColor indexed="64"/>
      </patternFill>
    </fill>
  </fills>
  <borders count="2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right/>
      <top style="thin">
        <color theme="0" tint="-0.14999847407452621"/>
      </top>
      <bottom style="thin">
        <color theme="0" tint="-0.14999847407452621"/>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s>
  <cellStyleXfs count="7">
    <xf numFmtId="0" fontId="0" fillId="0" borderId="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0" fillId="0" borderId="0" applyFont="0" applyFill="0" applyBorder="0" applyAlignment="0" applyProtection="0"/>
    <xf numFmtId="0" fontId="16" fillId="0" borderId="0"/>
  </cellStyleXfs>
  <cellXfs count="1703">
    <xf numFmtId="0" fontId="0" fillId="0" borderId="0" xfId="0"/>
    <xf numFmtId="0" fontId="1" fillId="0" borderId="0" xfId="2"/>
    <xf numFmtId="0" fontId="1" fillId="2" borderId="15" xfId="2" applyFill="1" applyBorder="1" applyAlignment="1">
      <alignment vertical="center" wrapText="1"/>
    </xf>
    <xf numFmtId="0" fontId="1" fillId="0" borderId="0" xfId="2" applyAlignment="1">
      <alignment vertical="center"/>
    </xf>
    <xf numFmtId="0" fontId="1" fillId="2" borderId="9" xfId="2" applyFill="1" applyBorder="1" applyAlignment="1">
      <alignment vertical="center"/>
    </xf>
    <xf numFmtId="0" fontId="1" fillId="2" borderId="6" xfId="2" applyFill="1" applyBorder="1" applyAlignment="1">
      <alignment vertical="center"/>
    </xf>
    <xf numFmtId="0" fontId="1" fillId="2" borderId="7" xfId="2" applyFill="1" applyBorder="1" applyAlignment="1">
      <alignment vertical="center"/>
    </xf>
    <xf numFmtId="0" fontId="1" fillId="2" borderId="8" xfId="2" applyFill="1" applyBorder="1" applyAlignment="1">
      <alignment vertical="center"/>
    </xf>
    <xf numFmtId="0" fontId="1" fillId="2" borderId="1" xfId="2" applyFill="1" applyBorder="1" applyAlignment="1">
      <alignment vertical="center"/>
    </xf>
    <xf numFmtId="0" fontId="1" fillId="2" borderId="2" xfId="2" applyFill="1" applyBorder="1" applyAlignment="1">
      <alignment vertical="center"/>
    </xf>
    <xf numFmtId="0" fontId="1" fillId="2" borderId="3" xfId="2" applyFill="1" applyBorder="1" applyAlignment="1">
      <alignment vertical="center"/>
    </xf>
    <xf numFmtId="0" fontId="1" fillId="2" borderId="14" xfId="2" applyFill="1" applyBorder="1" applyAlignment="1">
      <alignment horizontal="center" wrapText="1"/>
    </xf>
    <xf numFmtId="0" fontId="1" fillId="2" borderId="10" xfId="2" applyFill="1" applyBorder="1" applyAlignment="1">
      <alignment horizontal="center" vertical="center" wrapText="1"/>
    </xf>
    <xf numFmtId="0" fontId="1" fillId="2" borderId="15" xfId="2" applyFill="1" applyBorder="1" applyAlignment="1">
      <alignment horizontal="center" vertical="center" wrapText="1"/>
    </xf>
    <xf numFmtId="0" fontId="1" fillId="2" borderId="13" xfId="2" applyFill="1" applyBorder="1" applyAlignment="1">
      <alignment vertical="center" wrapText="1"/>
    </xf>
    <xf numFmtId="0" fontId="1" fillId="0" borderId="9" xfId="2" applyBorder="1" applyAlignment="1">
      <alignment vertical="center" wrapText="1"/>
    </xf>
    <xf numFmtId="0" fontId="1" fillId="0" borderId="9" xfId="2" applyBorder="1" applyAlignment="1">
      <alignment horizontal="center" vertical="center"/>
    </xf>
    <xf numFmtId="0" fontId="1" fillId="0" borderId="9" xfId="2" applyBorder="1"/>
    <xf numFmtId="0" fontId="7" fillId="0" borderId="9" xfId="2" applyFont="1" applyBorder="1" applyAlignment="1">
      <alignment vertical="center" wrapText="1"/>
    </xf>
    <xf numFmtId="0" fontId="5" fillId="0" borderId="0" xfId="2" applyFont="1"/>
    <xf numFmtId="0" fontId="1" fillId="0" borderId="9" xfId="2" applyBorder="1" applyAlignment="1">
      <alignment horizontal="left"/>
    </xf>
    <xf numFmtId="44" fontId="1" fillId="0" borderId="9" xfId="2" applyNumberFormat="1" applyBorder="1"/>
    <xf numFmtId="44" fontId="0" fillId="2" borderId="9" xfId="3" applyFont="1" applyFill="1" applyBorder="1" applyAlignment="1">
      <alignment horizontal="center" vertical="center"/>
    </xf>
    <xf numFmtId="0" fontId="1" fillId="0" borderId="6" xfId="2" applyBorder="1" applyAlignment="1">
      <alignment horizontal="left" vertical="center" wrapText="1"/>
    </xf>
    <xf numFmtId="0" fontId="1" fillId="0" borderId="7" xfId="2" applyBorder="1" applyAlignment="1">
      <alignment horizontal="left" vertical="center" wrapText="1"/>
    </xf>
    <xf numFmtId="0" fontId="1" fillId="0" borderId="8" xfId="2" applyBorder="1" applyAlignment="1">
      <alignment horizontal="left" vertical="center" wrapText="1"/>
    </xf>
    <xf numFmtId="9" fontId="0" fillId="2" borderId="9" xfId="1" applyFont="1" applyFill="1" applyBorder="1" applyAlignment="1">
      <alignment horizontal="center" vertical="center"/>
    </xf>
    <xf numFmtId="0" fontId="5" fillId="0" borderId="9" xfId="2" applyFont="1" applyBorder="1"/>
    <xf numFmtId="44" fontId="5" fillId="0" borderId="9" xfId="2" applyNumberFormat="1" applyFont="1" applyBorder="1"/>
    <xf numFmtId="0" fontId="5" fillId="0" borderId="9" xfId="2" applyFont="1" applyBorder="1" applyAlignment="1">
      <alignment horizontal="center"/>
    </xf>
    <xf numFmtId="0" fontId="1" fillId="2" borderId="5" xfId="2" applyFill="1" applyBorder="1" applyAlignment="1">
      <alignment horizontal="center"/>
    </xf>
    <xf numFmtId="0" fontId="1" fillId="2" borderId="0" xfId="2" applyFill="1" applyAlignment="1">
      <alignment horizontal="center" vertical="center" wrapText="1"/>
    </xf>
    <xf numFmtId="0" fontId="1" fillId="2" borderId="12" xfId="2" applyFill="1" applyBorder="1" applyAlignment="1">
      <alignment horizontal="center" vertical="center" wrapText="1"/>
    </xf>
    <xf numFmtId="0" fontId="1" fillId="0" borderId="0" xfId="2" applyAlignment="1">
      <alignment horizontal="center" vertical="center" wrapText="1"/>
    </xf>
    <xf numFmtId="0" fontId="1" fillId="0" borderId="10" xfId="2" applyBorder="1" applyAlignment="1">
      <alignment horizontal="center" vertical="center" wrapText="1"/>
    </xf>
    <xf numFmtId="0" fontId="1" fillId="0" borderId="12" xfId="2" applyBorder="1" applyAlignment="1">
      <alignment horizontal="center" vertical="center" wrapText="1"/>
    </xf>
    <xf numFmtId="0" fontId="1" fillId="2" borderId="9" xfId="2" applyFill="1" applyBorder="1" applyAlignment="1">
      <alignment vertical="center" wrapText="1"/>
    </xf>
    <xf numFmtId="0" fontId="1" fillId="0" borderId="0" xfId="2" applyAlignment="1">
      <alignment horizontal="left" vertical="center" wrapText="1"/>
    </xf>
    <xf numFmtId="0" fontId="1" fillId="0" borderId="5" xfId="2" applyBorder="1" applyAlignment="1">
      <alignment horizontal="left" vertical="center" wrapText="1"/>
    </xf>
    <xf numFmtId="0" fontId="1" fillId="0" borderId="0" xfId="2" applyAlignment="1">
      <alignment horizontal="center"/>
    </xf>
    <xf numFmtId="0" fontId="1" fillId="0" borderId="6" xfId="2" applyBorder="1" applyAlignment="1">
      <alignment horizontal="center" vertical="center" wrapText="1"/>
    </xf>
    <xf numFmtId="0" fontId="1" fillId="0" borderId="8" xfId="2" applyBorder="1" applyAlignment="1">
      <alignment horizontal="center" vertical="center" wrapText="1"/>
    </xf>
    <xf numFmtId="0" fontId="1" fillId="0" borderId="15" xfId="2" applyBorder="1" applyAlignment="1">
      <alignment horizontal="center" vertical="center" wrapText="1"/>
    </xf>
    <xf numFmtId="14" fontId="1" fillId="0" borderId="6" xfId="2" applyNumberFormat="1" applyBorder="1" applyAlignment="1">
      <alignment horizontal="center" vertical="center" wrapText="1"/>
    </xf>
    <xf numFmtId="14" fontId="1" fillId="0" borderId="7" xfId="2" applyNumberFormat="1" applyBorder="1" applyAlignment="1">
      <alignment horizontal="center" vertical="center" wrapText="1"/>
    </xf>
    <xf numFmtId="14" fontId="1" fillId="0" borderId="8" xfId="2" applyNumberFormat="1" applyBorder="1" applyAlignment="1">
      <alignment horizontal="center" vertical="center" wrapText="1"/>
    </xf>
    <xf numFmtId="0" fontId="1" fillId="0" borderId="7" xfId="2" applyBorder="1" applyAlignment="1">
      <alignment horizontal="center" vertical="center" wrapText="1"/>
    </xf>
    <xf numFmtId="44" fontId="1" fillId="0" borderId="9" xfId="2" applyNumberFormat="1" applyBorder="1" applyAlignment="1">
      <alignment horizontal="center"/>
    </xf>
    <xf numFmtId="0" fontId="1" fillId="0" borderId="9" xfId="2" applyBorder="1" applyAlignment="1">
      <alignment horizontal="center"/>
    </xf>
    <xf numFmtId="0" fontId="12" fillId="0" borderId="0" xfId="2" applyFont="1"/>
    <xf numFmtId="44" fontId="11" fillId="0" borderId="0" xfId="3" applyFont="1"/>
    <xf numFmtId="44" fontId="0" fillId="0" borderId="9" xfId="3" applyFont="1" applyBorder="1"/>
    <xf numFmtId="44" fontId="1" fillId="0" borderId="9" xfId="5" applyFont="1" applyBorder="1" applyAlignment="1">
      <alignment horizontal="center"/>
    </xf>
    <xf numFmtId="0" fontId="6" fillId="0" borderId="9" xfId="2" applyFont="1" applyBorder="1" applyAlignment="1">
      <alignment horizontal="left"/>
    </xf>
    <xf numFmtId="0" fontId="1" fillId="0" borderId="8" xfId="2" applyBorder="1"/>
    <xf numFmtId="44" fontId="1" fillId="2" borderId="15" xfId="2" applyNumberFormat="1" applyFill="1" applyBorder="1" applyAlignment="1">
      <alignment horizontal="center" vertical="center" wrapText="1"/>
    </xf>
    <xf numFmtId="164" fontId="1" fillId="0" borderId="0" xfId="5" applyNumberFormat="1" applyFont="1"/>
    <xf numFmtId="164" fontId="1" fillId="0" borderId="9" xfId="2" applyNumberFormat="1" applyBorder="1"/>
    <xf numFmtId="164" fontId="1" fillId="0" borderId="0" xfId="2" applyNumberFormat="1"/>
    <xf numFmtId="9" fontId="1" fillId="2" borderId="15" xfId="1" applyFont="1" applyFill="1" applyBorder="1" applyAlignment="1">
      <alignment horizontal="center" vertical="center" wrapText="1"/>
    </xf>
    <xf numFmtId="9" fontId="1" fillId="2" borderId="15" xfId="2" applyNumberFormat="1" applyFill="1" applyBorder="1" applyAlignment="1">
      <alignment horizontal="center" vertical="center" wrapText="1"/>
    </xf>
    <xf numFmtId="8" fontId="1" fillId="2" borderId="15" xfId="2" applyNumberFormat="1" applyFill="1" applyBorder="1" applyAlignment="1">
      <alignment horizontal="center" vertical="center" wrapText="1"/>
    </xf>
    <xf numFmtId="0" fontId="1" fillId="6" borderId="9" xfId="2" applyFill="1" applyBorder="1" applyAlignment="1">
      <alignment vertical="center"/>
    </xf>
    <xf numFmtId="0" fontId="1" fillId="2" borderId="0" xfId="2" applyFill="1" applyAlignment="1">
      <alignment horizontal="center" vertical="center"/>
    </xf>
    <xf numFmtId="0" fontId="15" fillId="0" borderId="0" xfId="2" applyFont="1"/>
    <xf numFmtId="44" fontId="1" fillId="0" borderId="0" xfId="2" applyNumberFormat="1"/>
    <xf numFmtId="44" fontId="1" fillId="0" borderId="9" xfId="3" applyFont="1" applyFill="1" applyBorder="1"/>
    <xf numFmtId="0" fontId="5" fillId="6" borderId="9" xfId="2" applyFont="1" applyFill="1" applyBorder="1" applyAlignment="1">
      <alignment horizontal="center"/>
    </xf>
    <xf numFmtId="14" fontId="16" fillId="0" borderId="8" xfId="6" applyNumberFormat="1" applyBorder="1" applyAlignment="1">
      <alignment horizontal="center" vertical="center" wrapText="1"/>
    </xf>
    <xf numFmtId="14" fontId="16" fillId="0" borderId="7" xfId="6" applyNumberFormat="1" applyBorder="1" applyAlignment="1">
      <alignment horizontal="center" vertical="center" wrapText="1"/>
    </xf>
    <xf numFmtId="14" fontId="16" fillId="0" borderId="6" xfId="6" applyNumberFormat="1" applyBorder="1" applyAlignment="1">
      <alignment horizontal="center" vertical="center" wrapText="1"/>
    </xf>
    <xf numFmtId="0" fontId="1" fillId="6" borderId="8" xfId="2" applyFill="1" applyBorder="1" applyAlignment="1">
      <alignment horizontal="left"/>
    </xf>
    <xf numFmtId="0" fontId="1" fillId="6" borderId="8" xfId="2" applyFill="1" applyBorder="1"/>
    <xf numFmtId="0" fontId="1" fillId="0" borderId="0" xfId="2" applyAlignment="1">
      <alignment horizontal="left"/>
    </xf>
    <xf numFmtId="0" fontId="1" fillId="6" borderId="8" xfId="2" applyFill="1" applyBorder="1" applyAlignment="1">
      <alignment horizontal="left" vertical="center" wrapText="1"/>
    </xf>
    <xf numFmtId="0" fontId="1" fillId="6" borderId="7" xfId="2" applyFill="1" applyBorder="1" applyAlignment="1">
      <alignment horizontal="left" vertical="center" wrapText="1"/>
    </xf>
    <xf numFmtId="0" fontId="1" fillId="6" borderId="6" xfId="2" applyFill="1" applyBorder="1" applyAlignment="1">
      <alignment horizontal="left" vertical="center" wrapText="1"/>
    </xf>
    <xf numFmtId="0" fontId="1" fillId="6" borderId="5" xfId="2" applyFill="1" applyBorder="1" applyAlignment="1">
      <alignment horizontal="left" vertical="center" wrapText="1"/>
    </xf>
    <xf numFmtId="0" fontId="1" fillId="6" borderId="0" xfId="2" applyFill="1" applyAlignment="1">
      <alignment horizontal="left" vertical="center" wrapText="1"/>
    </xf>
    <xf numFmtId="0" fontId="1" fillId="6" borderId="9" xfId="2" applyFill="1" applyBorder="1"/>
    <xf numFmtId="0" fontId="6" fillId="0" borderId="0" xfId="2" applyFont="1" applyAlignment="1">
      <alignment horizontal="center" vertical="center" wrapText="1"/>
    </xf>
    <xf numFmtId="0" fontId="1" fillId="2" borderId="0" xfId="2" applyFill="1" applyAlignment="1">
      <alignment horizontal="left" vertical="top" wrapText="1"/>
    </xf>
    <xf numFmtId="49" fontId="1" fillId="2" borderId="4" xfId="2" applyNumberFormat="1" applyFill="1" applyBorder="1" applyAlignment="1">
      <alignment horizontal="center" vertical="center" wrapText="1"/>
    </xf>
    <xf numFmtId="44" fontId="5" fillId="2" borderId="9" xfId="2" applyNumberFormat="1" applyFont="1" applyFill="1" applyBorder="1" applyAlignment="1">
      <alignment horizontal="center"/>
    </xf>
    <xf numFmtId="44" fontId="1" fillId="0" borderId="8" xfId="3" applyFont="1" applyBorder="1" applyAlignment="1">
      <alignment horizontal="center"/>
    </xf>
    <xf numFmtId="49" fontId="16" fillId="2" borderId="15" xfId="6" applyNumberFormat="1" applyFill="1" applyBorder="1" applyAlignment="1">
      <alignment horizontal="center" vertical="center" wrapText="1"/>
    </xf>
    <xf numFmtId="8" fontId="1" fillId="0" borderId="15" xfId="2" applyNumberFormat="1" applyBorder="1" applyAlignment="1">
      <alignment horizontal="center" vertical="center" wrapText="1"/>
    </xf>
    <xf numFmtId="10" fontId="1" fillId="2" borderId="9" xfId="2" applyNumberFormat="1" applyFill="1" applyBorder="1" applyAlignment="1">
      <alignment horizontal="center"/>
    </xf>
    <xf numFmtId="0" fontId="1" fillId="2" borderId="9" xfId="2" applyFill="1" applyBorder="1" applyAlignment="1">
      <alignment horizontal="center" vertical="center" wrapText="1"/>
    </xf>
    <xf numFmtId="10" fontId="1" fillId="2" borderId="15" xfId="2" applyNumberFormat="1" applyFill="1" applyBorder="1" applyAlignment="1">
      <alignment horizontal="center" vertical="center" wrapText="1"/>
    </xf>
    <xf numFmtId="0" fontId="1" fillId="2" borderId="9" xfId="2" applyFill="1" applyBorder="1" applyAlignment="1">
      <alignment horizontal="center" vertical="center"/>
    </xf>
    <xf numFmtId="0" fontId="1" fillId="0" borderId="12" xfId="2" applyBorder="1"/>
    <xf numFmtId="0" fontId="1" fillId="0" borderId="11" xfId="2" applyBorder="1"/>
    <xf numFmtId="0" fontId="1" fillId="0" borderId="10" xfId="2" applyBorder="1"/>
    <xf numFmtId="44" fontId="1" fillId="0" borderId="7" xfId="3" applyFont="1" applyBorder="1" applyAlignment="1">
      <alignment horizontal="center"/>
    </xf>
    <xf numFmtId="44" fontId="1" fillId="0" borderId="6" xfId="3" applyFont="1" applyBorder="1" applyAlignment="1">
      <alignment horizontal="center"/>
    </xf>
    <xf numFmtId="44" fontId="1" fillId="0" borderId="9" xfId="3" applyFont="1" applyBorder="1"/>
    <xf numFmtId="10" fontId="1" fillId="2" borderId="9" xfId="3" applyNumberFormat="1" applyFont="1" applyFill="1" applyBorder="1" applyAlignment="1">
      <alignment horizontal="center"/>
    </xf>
    <xf numFmtId="10" fontId="1" fillId="2" borderId="0" xfId="2" applyNumberFormat="1" applyFill="1" applyAlignment="1">
      <alignment vertical="center" wrapText="1"/>
    </xf>
    <xf numFmtId="10" fontId="1" fillId="2" borderId="9" xfId="2" applyNumberFormat="1" applyFill="1" applyBorder="1" applyAlignment="1">
      <alignment vertical="center" wrapText="1"/>
    </xf>
    <xf numFmtId="10" fontId="1" fillId="2" borderId="15" xfId="3" applyNumberFormat="1" applyFont="1" applyFill="1" applyBorder="1" applyAlignment="1">
      <alignment horizontal="center" vertical="center" wrapText="1"/>
    </xf>
    <xf numFmtId="44" fontId="1" fillId="0" borderId="9" xfId="5" applyFont="1" applyBorder="1"/>
    <xf numFmtId="44" fontId="1" fillId="0" borderId="9" xfId="5" applyFont="1" applyFill="1" applyBorder="1"/>
    <xf numFmtId="8" fontId="1" fillId="0" borderId="9" xfId="2" applyNumberFormat="1" applyBorder="1" applyAlignment="1">
      <alignment horizontal="center"/>
    </xf>
    <xf numFmtId="44" fontId="10" fillId="2" borderId="9" xfId="3" applyFont="1" applyFill="1" applyBorder="1" applyAlignment="1">
      <alignment horizontal="center" vertical="center"/>
    </xf>
    <xf numFmtId="9" fontId="1" fillId="2" borderId="9" xfId="3" applyNumberFormat="1" applyFont="1" applyFill="1" applyBorder="1" applyAlignment="1">
      <alignment horizontal="center"/>
    </xf>
    <xf numFmtId="0" fontId="1" fillId="2" borderId="9" xfId="2" applyFill="1" applyBorder="1" applyAlignment="1">
      <alignment horizontal="right" vertical="center"/>
    </xf>
    <xf numFmtId="0" fontId="16" fillId="2" borderId="0" xfId="6" applyFill="1"/>
    <xf numFmtId="0" fontId="16" fillId="2" borderId="0" xfId="6" applyFill="1" applyAlignment="1">
      <alignment horizontal="left"/>
    </xf>
    <xf numFmtId="44" fontId="0" fillId="2" borderId="12" xfId="3" applyFont="1" applyFill="1" applyBorder="1" applyAlignment="1">
      <alignment vertical="center"/>
    </xf>
    <xf numFmtId="44" fontId="0" fillId="2" borderId="11" xfId="3" applyFont="1" applyFill="1" applyBorder="1" applyAlignment="1">
      <alignment vertical="center"/>
    </xf>
    <xf numFmtId="44" fontId="0" fillId="2" borderId="10" xfId="3" applyFont="1" applyFill="1" applyBorder="1" applyAlignment="1">
      <alignment vertical="center"/>
    </xf>
    <xf numFmtId="0" fontId="1" fillId="2" borderId="0" xfId="6" applyFont="1" applyFill="1"/>
    <xf numFmtId="0" fontId="16" fillId="2" borderId="13" xfId="6" applyFill="1" applyBorder="1" applyAlignment="1">
      <alignment vertical="center"/>
    </xf>
    <xf numFmtId="0" fontId="16" fillId="2" borderId="9" xfId="6" applyFill="1" applyBorder="1" applyAlignment="1">
      <alignment vertical="center"/>
    </xf>
    <xf numFmtId="44" fontId="0" fillId="2" borderId="9" xfId="3" applyFont="1" applyFill="1" applyBorder="1" applyAlignment="1">
      <alignment vertical="center"/>
    </xf>
    <xf numFmtId="0" fontId="1" fillId="2" borderId="9" xfId="6" applyFont="1" applyFill="1" applyBorder="1" applyAlignment="1">
      <alignment vertical="center" wrapText="1"/>
    </xf>
    <xf numFmtId="0" fontId="16" fillId="2" borderId="0" xfId="6" applyFill="1" applyAlignment="1">
      <alignment horizontal="center"/>
    </xf>
    <xf numFmtId="0" fontId="16" fillId="2" borderId="4" xfId="6" applyFill="1" applyBorder="1" applyAlignment="1">
      <alignment horizontal="center"/>
    </xf>
    <xf numFmtId="0" fontId="16" fillId="2" borderId="5" xfId="6" applyFill="1" applyBorder="1" applyAlignment="1">
      <alignment horizontal="center"/>
    </xf>
    <xf numFmtId="0" fontId="16" fillId="0" borderId="0" xfId="6"/>
    <xf numFmtId="44" fontId="16" fillId="0" borderId="0" xfId="6" applyNumberFormat="1"/>
    <xf numFmtId="0" fontId="16" fillId="0" borderId="9" xfId="6" applyBorder="1"/>
    <xf numFmtId="0" fontId="16" fillId="0" borderId="9" xfId="6" applyBorder="1" applyAlignment="1">
      <alignment horizontal="center"/>
    </xf>
    <xf numFmtId="0" fontId="16" fillId="0" borderId="9" xfId="6" applyBorder="1" applyAlignment="1">
      <alignment horizontal="left"/>
    </xf>
    <xf numFmtId="0" fontId="1" fillId="0" borderId="9" xfId="6" applyFont="1" applyBorder="1" applyAlignment="1">
      <alignment horizontal="left"/>
    </xf>
    <xf numFmtId="44" fontId="0" fillId="0" borderId="9" xfId="3" applyFont="1" applyFill="1" applyBorder="1" applyAlignment="1">
      <alignment horizontal="center"/>
    </xf>
    <xf numFmtId="44" fontId="0" fillId="0" borderId="9" xfId="3" applyFont="1" applyFill="1" applyBorder="1"/>
    <xf numFmtId="0" fontId="1" fillId="0" borderId="9" xfId="6" applyFont="1" applyBorder="1" applyAlignment="1">
      <alignment horizontal="left" wrapText="1"/>
    </xf>
    <xf numFmtId="0" fontId="5" fillId="0" borderId="0" xfId="6" applyFont="1"/>
    <xf numFmtId="0" fontId="7" fillId="0" borderId="9" xfId="6" applyFont="1" applyBorder="1" applyAlignment="1">
      <alignment vertical="center" wrapText="1"/>
    </xf>
    <xf numFmtId="0" fontId="16" fillId="0" borderId="5" xfId="6" applyBorder="1" applyAlignment="1">
      <alignment horizontal="center"/>
    </xf>
    <xf numFmtId="0" fontId="16" fillId="0" borderId="8" xfId="6" applyBorder="1" applyAlignment="1">
      <alignment horizontal="center" vertical="center" wrapText="1"/>
    </xf>
    <xf numFmtId="0" fontId="16" fillId="0" borderId="7" xfId="6" applyBorder="1" applyAlignment="1">
      <alignment horizontal="center" vertical="center" wrapText="1"/>
    </xf>
    <xf numFmtId="0" fontId="16" fillId="0" borderId="6" xfId="6" applyBorder="1" applyAlignment="1">
      <alignment horizontal="center" vertical="center" wrapText="1"/>
    </xf>
    <xf numFmtId="0" fontId="16" fillId="0" borderId="8" xfId="6" applyBorder="1" applyAlignment="1">
      <alignment horizontal="left" vertical="center" wrapText="1"/>
    </xf>
    <xf numFmtId="0" fontId="16" fillId="0" borderId="7" xfId="6" applyBorder="1" applyAlignment="1">
      <alignment horizontal="left" vertical="center" wrapText="1"/>
    </xf>
    <xf numFmtId="0" fontId="16" fillId="0" borderId="6" xfId="6" applyBorder="1" applyAlignment="1">
      <alignment horizontal="left" vertical="center" wrapText="1"/>
    </xf>
    <xf numFmtId="0" fontId="1" fillId="0" borderId="9" xfId="6" applyFont="1" applyBorder="1" applyAlignment="1">
      <alignment horizontal="center" vertical="center"/>
    </xf>
    <xf numFmtId="0" fontId="16" fillId="0" borderId="9" xfId="6" applyBorder="1" applyAlignment="1">
      <alignment horizontal="left" wrapText="1"/>
    </xf>
    <xf numFmtId="0" fontId="1" fillId="0" borderId="12" xfId="6" applyFont="1" applyBorder="1" applyAlignment="1">
      <alignment horizontal="left" vertical="center" wrapText="1"/>
    </xf>
    <xf numFmtId="0" fontId="1" fillId="0" borderId="11" xfId="6" applyFont="1" applyBorder="1" applyAlignment="1">
      <alignment horizontal="left" vertical="center" wrapText="1"/>
    </xf>
    <xf numFmtId="0" fontId="1" fillId="0" borderId="10" xfId="6" applyFont="1" applyBorder="1" applyAlignment="1">
      <alignment horizontal="left" vertical="center" wrapText="1"/>
    </xf>
    <xf numFmtId="0" fontId="16" fillId="0" borderId="9" xfId="6" applyBorder="1" applyAlignment="1">
      <alignment wrapText="1"/>
    </xf>
    <xf numFmtId="0" fontId="16" fillId="0" borderId="0" xfId="6" applyAlignment="1">
      <alignment wrapText="1"/>
    </xf>
    <xf numFmtId="0" fontId="16" fillId="0" borderId="9" xfId="6" applyBorder="1" applyAlignment="1">
      <alignment vertical="center" wrapText="1"/>
    </xf>
    <xf numFmtId="44" fontId="16" fillId="2" borderId="9" xfId="6" applyNumberFormat="1" applyFill="1" applyBorder="1" applyAlignment="1">
      <alignment horizontal="center" vertical="center"/>
    </xf>
    <xf numFmtId="0" fontId="16" fillId="0" borderId="12" xfId="6" applyBorder="1" applyAlignment="1">
      <alignment horizontal="center" vertical="center" wrapText="1"/>
    </xf>
    <xf numFmtId="0" fontId="16" fillId="0" borderId="10" xfId="6" applyBorder="1" applyAlignment="1">
      <alignment horizontal="center" vertical="center" wrapText="1"/>
    </xf>
    <xf numFmtId="0" fontId="16" fillId="2" borderId="15" xfId="6" applyFill="1" applyBorder="1" applyAlignment="1">
      <alignment horizontal="left" vertical="top" wrapText="1"/>
    </xf>
    <xf numFmtId="0" fontId="16" fillId="2" borderId="15" xfId="6" applyFill="1" applyBorder="1" applyAlignment="1">
      <alignment horizontal="center" vertical="center" wrapText="1"/>
    </xf>
    <xf numFmtId="10" fontId="1" fillId="0" borderId="9" xfId="2" applyNumberFormat="1" applyBorder="1"/>
    <xf numFmtId="10" fontId="1" fillId="0" borderId="0" xfId="2" applyNumberFormat="1"/>
    <xf numFmtId="0" fontId="1" fillId="2" borderId="13" xfId="6" applyFont="1" applyFill="1" applyBorder="1" applyAlignment="1">
      <alignment horizontal="center" vertical="center" wrapText="1"/>
    </xf>
    <xf numFmtId="0" fontId="5" fillId="2" borderId="13" xfId="6" applyFont="1" applyFill="1" applyBorder="1" applyAlignment="1">
      <alignment horizontal="center" vertical="center" wrapText="1"/>
    </xf>
    <xf numFmtId="0" fontId="16" fillId="2" borderId="10" xfId="6" applyFill="1" applyBorder="1" applyAlignment="1">
      <alignment horizontal="center" vertical="center" wrapText="1"/>
    </xf>
    <xf numFmtId="0" fontId="1" fillId="2" borderId="15" xfId="6" applyFont="1" applyFill="1" applyBorder="1" applyAlignment="1">
      <alignment horizontal="center" vertical="center" wrapText="1"/>
    </xf>
    <xf numFmtId="0" fontId="16" fillId="2" borderId="14" xfId="6" applyFill="1" applyBorder="1"/>
    <xf numFmtId="44" fontId="0" fillId="0" borderId="0" xfId="3" applyFont="1"/>
    <xf numFmtId="10" fontId="1" fillId="0" borderId="9" xfId="2" applyNumberFormat="1" applyBorder="1" applyAlignment="1">
      <alignment horizontal="center"/>
    </xf>
    <xf numFmtId="0" fontId="1" fillId="2" borderId="14" xfId="6" applyFont="1" applyFill="1" applyBorder="1" applyAlignment="1">
      <alignment horizontal="center" wrapText="1"/>
    </xf>
    <xf numFmtId="0" fontId="1" fillId="0" borderId="15" xfId="6" applyFont="1" applyBorder="1" applyAlignment="1">
      <alignment horizontal="center" vertical="center" wrapText="1"/>
    </xf>
    <xf numFmtId="10" fontId="0" fillId="0" borderId="0" xfId="1" applyNumberFormat="1" applyFont="1" applyFill="1" applyBorder="1" applyAlignment="1">
      <alignment vertical="center" wrapText="1"/>
    </xf>
    <xf numFmtId="0" fontId="16" fillId="2" borderId="4" xfId="6" applyFill="1" applyBorder="1" applyAlignment="1">
      <alignment horizontal="center" vertical="center" wrapText="1"/>
    </xf>
    <xf numFmtId="0" fontId="16" fillId="2" borderId="14" xfId="6" applyFill="1" applyBorder="1" applyAlignment="1">
      <alignment vertical="center" wrapText="1"/>
    </xf>
    <xf numFmtId="0" fontId="16" fillId="2" borderId="15" xfId="6" applyFill="1" applyBorder="1" applyAlignment="1">
      <alignment vertical="center" wrapText="1"/>
    </xf>
    <xf numFmtId="0" fontId="1" fillId="2" borderId="9" xfId="6" applyFont="1" applyFill="1" applyBorder="1" applyAlignment="1">
      <alignment vertical="center"/>
    </xf>
    <xf numFmtId="0" fontId="16" fillId="2" borderId="3" xfId="6" applyFill="1" applyBorder="1" applyAlignment="1">
      <alignment vertical="center"/>
    </xf>
    <xf numFmtId="0" fontId="16" fillId="2" borderId="2" xfId="6" applyFill="1" applyBorder="1" applyAlignment="1">
      <alignment vertical="center"/>
    </xf>
    <xf numFmtId="0" fontId="16" fillId="2" borderId="1" xfId="6" applyFill="1" applyBorder="1" applyAlignment="1">
      <alignment vertical="center"/>
    </xf>
    <xf numFmtId="0" fontId="16" fillId="2" borderId="8" xfId="6" applyFill="1" applyBorder="1" applyAlignment="1">
      <alignment vertical="center"/>
    </xf>
    <xf numFmtId="0" fontId="16" fillId="2" borderId="7" xfId="6" applyFill="1" applyBorder="1" applyAlignment="1">
      <alignment vertical="center"/>
    </xf>
    <xf numFmtId="3" fontId="5" fillId="2" borderId="7" xfId="6" applyNumberFormat="1" applyFont="1" applyFill="1" applyBorder="1" applyAlignment="1">
      <alignment vertical="center"/>
    </xf>
    <xf numFmtId="0" fontId="16" fillId="2" borderId="6" xfId="6" applyFill="1" applyBorder="1" applyAlignment="1">
      <alignment vertical="center"/>
    </xf>
    <xf numFmtId="0" fontId="16" fillId="0" borderId="0" xfId="6" applyAlignment="1">
      <alignment vertical="center"/>
    </xf>
    <xf numFmtId="0" fontId="1" fillId="2" borderId="15" xfId="6" applyFont="1" applyFill="1" applyBorder="1" applyAlignment="1">
      <alignment vertical="center" wrapText="1"/>
    </xf>
    <xf numFmtId="0" fontId="1" fillId="2" borderId="15" xfId="6" applyFont="1" applyFill="1" applyBorder="1" applyAlignment="1">
      <alignment horizontal="left" vertical="center" wrapText="1"/>
    </xf>
    <xf numFmtId="44" fontId="16" fillId="0" borderId="9" xfId="6" applyNumberFormat="1" applyBorder="1" applyAlignment="1">
      <alignment horizontal="center"/>
    </xf>
    <xf numFmtId="0" fontId="6" fillId="0" borderId="9" xfId="6" applyFont="1" applyBorder="1" applyAlignment="1">
      <alignment horizontal="left" wrapText="1"/>
    </xf>
    <xf numFmtId="0" fontId="16" fillId="0" borderId="15" xfId="6" applyBorder="1" applyAlignment="1">
      <alignment horizontal="center" vertical="center" wrapText="1"/>
    </xf>
    <xf numFmtId="9" fontId="16" fillId="0" borderId="9" xfId="6" applyNumberFormat="1" applyBorder="1" applyAlignment="1">
      <alignment horizontal="center"/>
    </xf>
    <xf numFmtId="0" fontId="16" fillId="2" borderId="13" xfId="6" applyFill="1" applyBorder="1" applyAlignment="1">
      <alignment vertical="center" wrapText="1"/>
    </xf>
    <xf numFmtId="44" fontId="0" fillId="0" borderId="9" xfId="3" applyFont="1" applyFill="1" applyBorder="1" applyAlignment="1">
      <alignment horizontal="center" vertical="center" wrapText="1"/>
    </xf>
    <xf numFmtId="9" fontId="0" fillId="0" borderId="9" xfId="1" applyFont="1" applyFill="1" applyBorder="1" applyAlignment="1">
      <alignment horizontal="center" vertical="center" wrapText="1"/>
    </xf>
    <xf numFmtId="9" fontId="16" fillId="0" borderId="9" xfId="6" applyNumberFormat="1" applyBorder="1" applyAlignment="1">
      <alignment horizontal="center" vertical="center" wrapText="1"/>
    </xf>
    <xf numFmtId="0" fontId="16" fillId="0" borderId="0" xfId="6" applyAlignment="1">
      <alignment horizontal="left" vertical="center" wrapText="1"/>
    </xf>
    <xf numFmtId="0" fontId="16" fillId="0" borderId="4" xfId="6" applyBorder="1" applyAlignment="1">
      <alignment horizontal="left" vertical="center" wrapText="1"/>
    </xf>
    <xf numFmtId="0" fontId="12" fillId="0" borderId="0" xfId="6" applyFont="1"/>
    <xf numFmtId="44" fontId="0" fillId="0" borderId="0" xfId="3" applyFont="1" applyFill="1"/>
    <xf numFmtId="44" fontId="16" fillId="0" borderId="9" xfId="6" applyNumberFormat="1" applyBorder="1" applyAlignment="1">
      <alignment horizontal="center" vertical="center"/>
    </xf>
    <xf numFmtId="9" fontId="16" fillId="0" borderId="9" xfId="6" applyNumberFormat="1" applyBorder="1" applyAlignment="1">
      <alignment horizontal="center" vertical="center"/>
    </xf>
    <xf numFmtId="0" fontId="16" fillId="0" borderId="13" xfId="6" applyBorder="1" applyAlignment="1">
      <alignment vertical="center" wrapText="1"/>
    </xf>
    <xf numFmtId="44" fontId="7" fillId="0" borderId="9" xfId="6" applyNumberFormat="1" applyFont="1" applyBorder="1" applyAlignment="1">
      <alignment horizontal="center"/>
    </xf>
    <xf numFmtId="0" fontId="7" fillId="0" borderId="0" xfId="6" applyFont="1"/>
    <xf numFmtId="44" fontId="6" fillId="0" borderId="9" xfId="6" applyNumberFormat="1" applyFont="1" applyBorder="1" applyAlignment="1">
      <alignment vertical="center"/>
    </xf>
    <xf numFmtId="44" fontId="1" fillId="2" borderId="15" xfId="3" applyFont="1" applyFill="1" applyBorder="1" applyAlignment="1">
      <alignment horizontal="center" vertical="center" wrapText="1"/>
    </xf>
    <xf numFmtId="44" fontId="1" fillId="2" borderId="15" xfId="6" applyNumberFormat="1" applyFont="1" applyFill="1" applyBorder="1" applyAlignment="1">
      <alignment horizontal="center" vertical="center" wrapText="1"/>
    </xf>
    <xf numFmtId="9" fontId="1" fillId="2" borderId="15" xfId="6" applyNumberFormat="1" applyFont="1" applyFill="1" applyBorder="1" applyAlignment="1">
      <alignment horizontal="center" vertical="center" wrapText="1"/>
    </xf>
    <xf numFmtId="0" fontId="5" fillId="2" borderId="7" xfId="6" applyFont="1" applyFill="1" applyBorder="1" applyAlignment="1">
      <alignment vertical="center"/>
    </xf>
    <xf numFmtId="3" fontId="1" fillId="2" borderId="7" xfId="6" applyNumberFormat="1" applyFont="1" applyFill="1" applyBorder="1" applyAlignment="1">
      <alignment vertical="center"/>
    </xf>
    <xf numFmtId="44" fontId="5" fillId="0" borderId="0" xfId="3" applyFont="1"/>
    <xf numFmtId="44" fontId="1" fillId="0" borderId="19" xfId="3" applyFont="1" applyFill="1" applyBorder="1"/>
    <xf numFmtId="0" fontId="16" fillId="6" borderId="9" xfId="6" applyFill="1" applyBorder="1"/>
    <xf numFmtId="44" fontId="1" fillId="0" borderId="15" xfId="6" applyNumberFormat="1" applyFont="1" applyBorder="1" applyAlignment="1">
      <alignment horizontal="center" vertical="center" wrapText="1"/>
    </xf>
    <xf numFmtId="9" fontId="1" fillId="0" borderId="15" xfId="6" applyNumberFormat="1" applyFont="1" applyBorder="1" applyAlignment="1">
      <alignment horizontal="center" vertical="center" wrapText="1"/>
    </xf>
    <xf numFmtId="10" fontId="16" fillId="0" borderId="12" xfId="6" applyNumberFormat="1" applyBorder="1" applyAlignment="1">
      <alignment horizontal="center" vertical="center" wrapText="1"/>
    </xf>
    <xf numFmtId="10" fontId="16" fillId="0" borderId="10" xfId="6" applyNumberFormat="1" applyBorder="1" applyAlignment="1">
      <alignment horizontal="center" vertical="center" wrapText="1"/>
    </xf>
    <xf numFmtId="9" fontId="1" fillId="0" borderId="9" xfId="1" applyFont="1" applyFill="1" applyBorder="1" applyAlignment="1">
      <alignment horizontal="center" vertical="center" wrapText="1"/>
    </xf>
    <xf numFmtId="0" fontId="16" fillId="6" borderId="7" xfId="6" applyFill="1" applyBorder="1" applyAlignment="1">
      <alignment vertical="center"/>
    </xf>
    <xf numFmtId="0" fontId="1" fillId="6" borderId="7" xfId="6" applyFont="1" applyFill="1" applyBorder="1" applyAlignment="1">
      <alignment vertical="center"/>
    </xf>
    <xf numFmtId="44" fontId="0" fillId="0" borderId="0" xfId="3" applyFont="1" applyFill="1" applyAlignment="1">
      <alignment vertical="center"/>
    </xf>
    <xf numFmtId="0" fontId="14" fillId="0" borderId="0" xfId="2" applyFont="1"/>
    <xf numFmtId="44" fontId="14" fillId="0" borderId="9" xfId="3" applyFont="1" applyBorder="1"/>
    <xf numFmtId="44" fontId="25" fillId="0" borderId="0" xfId="3" applyFont="1"/>
    <xf numFmtId="0" fontId="14" fillId="0" borderId="9" xfId="2" applyFont="1" applyBorder="1" applyAlignment="1">
      <alignment horizontal="left"/>
    </xf>
    <xf numFmtId="0" fontId="14" fillId="0" borderId="9" xfId="2" applyFont="1" applyBorder="1"/>
    <xf numFmtId="0" fontId="14" fillId="0" borderId="9" xfId="2" applyFont="1" applyBorder="1" applyAlignment="1">
      <alignment horizontal="center"/>
    </xf>
    <xf numFmtId="0" fontId="14" fillId="0" borderId="9" xfId="2" applyFont="1" applyBorder="1" applyAlignment="1">
      <alignment vertical="center" wrapText="1"/>
    </xf>
    <xf numFmtId="0" fontId="14" fillId="0" borderId="9" xfId="2" applyFont="1" applyBorder="1" applyAlignment="1">
      <alignment horizontal="center" vertical="center"/>
    </xf>
    <xf numFmtId="14" fontId="14" fillId="0" borderId="8" xfId="2" applyNumberFormat="1" applyFont="1" applyBorder="1" applyAlignment="1">
      <alignment horizontal="center" vertical="center" wrapText="1"/>
    </xf>
    <xf numFmtId="14" fontId="14" fillId="0" borderId="7" xfId="2" applyNumberFormat="1" applyFont="1" applyBorder="1" applyAlignment="1">
      <alignment horizontal="center" vertical="center" wrapText="1"/>
    </xf>
    <xf numFmtId="14" fontId="14" fillId="0" borderId="6" xfId="2" applyNumberFormat="1" applyFont="1" applyBorder="1" applyAlignment="1">
      <alignment horizontal="center" vertical="center" wrapText="1"/>
    </xf>
    <xf numFmtId="0" fontId="14" fillId="0" borderId="15" xfId="2" applyFont="1" applyBorder="1" applyAlignment="1">
      <alignment horizontal="center" vertical="center" wrapText="1"/>
    </xf>
    <xf numFmtId="0" fontId="14" fillId="0" borderId="8" xfId="2" applyFont="1" applyBorder="1" applyAlignment="1">
      <alignment vertical="top"/>
    </xf>
    <xf numFmtId="0" fontId="14" fillId="0" borderId="7" xfId="2" applyFont="1" applyBorder="1" applyAlignment="1">
      <alignment vertical="top"/>
    </xf>
    <xf numFmtId="0" fontId="14" fillId="0" borderId="6" xfId="2" applyFont="1" applyBorder="1" applyAlignment="1">
      <alignment vertical="top"/>
    </xf>
    <xf numFmtId="44" fontId="14" fillId="0" borderId="9" xfId="2" applyNumberFormat="1" applyFont="1" applyBorder="1" applyAlignment="1">
      <alignment horizontal="center" vertical="center"/>
    </xf>
    <xf numFmtId="8" fontId="14" fillId="0" borderId="15" xfId="2" applyNumberFormat="1" applyFont="1" applyBorder="1" applyAlignment="1">
      <alignment horizontal="center" vertical="center" wrapText="1"/>
    </xf>
    <xf numFmtId="10" fontId="14" fillId="0" borderId="15" xfId="2" applyNumberFormat="1" applyFont="1" applyBorder="1" applyAlignment="1">
      <alignment horizontal="center" vertical="center" wrapText="1"/>
    </xf>
    <xf numFmtId="10" fontId="14" fillId="0" borderId="15" xfId="1" applyNumberFormat="1" applyFont="1" applyFill="1" applyBorder="1" applyAlignment="1">
      <alignment horizontal="center" vertical="center" wrapText="1"/>
    </xf>
    <xf numFmtId="0" fontId="14" fillId="0" borderId="10" xfId="2" applyFont="1" applyBorder="1" applyAlignment="1">
      <alignment horizontal="center" vertical="center" wrapText="1"/>
    </xf>
    <xf numFmtId="44" fontId="14" fillId="0" borderId="15" xfId="2" applyNumberFormat="1" applyFont="1" applyBorder="1" applyAlignment="1">
      <alignment horizontal="center" vertical="center" wrapText="1"/>
    </xf>
    <xf numFmtId="0" fontId="14" fillId="0" borderId="15" xfId="2" applyFont="1" applyBorder="1" applyAlignment="1">
      <alignment vertical="center" wrapText="1"/>
    </xf>
    <xf numFmtId="0" fontId="14" fillId="0" borderId="14" xfId="2" applyFont="1" applyBorder="1" applyAlignment="1">
      <alignment horizontal="center" wrapText="1"/>
    </xf>
    <xf numFmtId="0" fontId="14" fillId="2" borderId="9" xfId="2" applyFont="1" applyFill="1" applyBorder="1" applyAlignment="1">
      <alignment vertical="center"/>
    </xf>
    <xf numFmtId="0" fontId="14" fillId="2" borderId="3" xfId="2" applyFont="1" applyFill="1" applyBorder="1" applyAlignment="1">
      <alignment vertical="center"/>
    </xf>
    <xf numFmtId="0" fontId="14" fillId="2" borderId="2" xfId="2" applyFont="1" applyFill="1" applyBorder="1" applyAlignment="1">
      <alignment vertical="center"/>
    </xf>
    <xf numFmtId="0" fontId="14" fillId="2" borderId="1" xfId="2" applyFont="1" applyFill="1" applyBorder="1" applyAlignment="1">
      <alignment vertical="center"/>
    </xf>
    <xf numFmtId="0" fontId="14" fillId="2" borderId="8" xfId="2" applyFont="1" applyFill="1" applyBorder="1" applyAlignment="1">
      <alignment vertical="center"/>
    </xf>
    <xf numFmtId="0" fontId="14" fillId="2" borderId="7" xfId="2" applyFont="1" applyFill="1" applyBorder="1" applyAlignment="1">
      <alignment vertical="center"/>
    </xf>
    <xf numFmtId="0" fontId="14" fillId="0" borderId="7" xfId="2" applyFont="1" applyBorder="1" applyAlignment="1">
      <alignment vertical="center"/>
    </xf>
    <xf numFmtId="0" fontId="14" fillId="2" borderId="6" xfId="2" applyFont="1" applyFill="1" applyBorder="1" applyAlignment="1">
      <alignment vertical="center"/>
    </xf>
    <xf numFmtId="0" fontId="14" fillId="0" borderId="0" xfId="2" applyFont="1" applyAlignment="1">
      <alignment vertical="center"/>
    </xf>
    <xf numFmtId="0" fontId="14" fillId="2" borderId="15" xfId="2" applyFont="1" applyFill="1" applyBorder="1" applyAlignment="1">
      <alignment vertical="center" wrapText="1"/>
    </xf>
    <xf numFmtId="0" fontId="7" fillId="0" borderId="9" xfId="6" applyFont="1" applyBorder="1" applyAlignment="1">
      <alignment horizontal="left" wrapText="1"/>
    </xf>
    <xf numFmtId="0" fontId="16" fillId="2" borderId="9" xfId="6" applyFill="1" applyBorder="1" applyAlignment="1">
      <alignment horizontal="center"/>
    </xf>
    <xf numFmtId="44" fontId="16" fillId="2" borderId="9" xfId="6" applyNumberFormat="1" applyFill="1" applyBorder="1" applyAlignment="1">
      <alignment horizontal="center"/>
    </xf>
    <xf numFmtId="44" fontId="27" fillId="6" borderId="0" xfId="6" applyNumberFormat="1" applyFont="1" applyFill="1"/>
    <xf numFmtId="8" fontId="1" fillId="10" borderId="15" xfId="6" applyNumberFormat="1" applyFont="1" applyFill="1" applyBorder="1" applyAlignment="1">
      <alignment horizontal="center" vertical="center" wrapText="1"/>
    </xf>
    <xf numFmtId="8" fontId="1" fillId="2" borderId="15" xfId="6" applyNumberFormat="1" applyFont="1" applyFill="1" applyBorder="1" applyAlignment="1">
      <alignment horizontal="center" vertical="center" wrapText="1"/>
    </xf>
    <xf numFmtId="8" fontId="1" fillId="0" borderId="15" xfId="6" applyNumberFormat="1" applyFont="1" applyBorder="1" applyAlignment="1">
      <alignment horizontal="center" vertical="center" wrapText="1"/>
    </xf>
    <xf numFmtId="0" fontId="1" fillId="6" borderId="9" xfId="6" applyFont="1" applyFill="1" applyBorder="1" applyAlignment="1">
      <alignment vertical="center"/>
    </xf>
    <xf numFmtId="0" fontId="1" fillId="2" borderId="7" xfId="6" applyFont="1" applyFill="1" applyBorder="1" applyAlignment="1">
      <alignment vertical="center"/>
    </xf>
    <xf numFmtId="8" fontId="16" fillId="0" borderId="0" xfId="6" applyNumberFormat="1"/>
    <xf numFmtId="0" fontId="5" fillId="2" borderId="15" xfId="6" applyFont="1" applyFill="1" applyBorder="1" applyAlignment="1">
      <alignment vertical="center" wrapText="1"/>
    </xf>
    <xf numFmtId="0" fontId="7" fillId="0" borderId="9" xfId="2" applyFont="1" applyBorder="1" applyAlignment="1">
      <alignment horizontal="left"/>
    </xf>
    <xf numFmtId="44" fontId="28" fillId="0" borderId="9" xfId="3" applyFont="1" applyFill="1" applyBorder="1"/>
    <xf numFmtId="0" fontId="7" fillId="6" borderId="9" xfId="2" applyFont="1" applyFill="1" applyBorder="1" applyAlignment="1">
      <alignment horizontal="left" wrapText="1"/>
    </xf>
    <xf numFmtId="44" fontId="1" fillId="0" borderId="9" xfId="3" applyFont="1" applyBorder="1" applyAlignment="1">
      <alignment horizontal="center"/>
    </xf>
    <xf numFmtId="0" fontId="7" fillId="0" borderId="9" xfId="2" applyFont="1" applyBorder="1" applyAlignment="1">
      <alignment horizontal="left" wrapText="1"/>
    </xf>
    <xf numFmtId="0" fontId="1" fillId="6" borderId="9" xfId="2" applyFill="1" applyBorder="1" applyAlignment="1">
      <alignment horizontal="left"/>
    </xf>
    <xf numFmtId="0" fontId="1" fillId="6" borderId="13" xfId="2" applyFill="1" applyBorder="1" applyAlignment="1">
      <alignment horizontal="left"/>
    </xf>
    <xf numFmtId="44" fontId="1" fillId="6" borderId="9" xfId="3" applyFont="1" applyFill="1" applyBorder="1" applyAlignment="1">
      <alignment horizontal="center"/>
    </xf>
    <xf numFmtId="44" fontId="1" fillId="10" borderId="9" xfId="3" applyFont="1" applyFill="1" applyBorder="1" applyAlignment="1">
      <alignment horizontal="center"/>
    </xf>
    <xf numFmtId="10" fontId="1" fillId="6" borderId="9" xfId="2" applyNumberFormat="1" applyFill="1" applyBorder="1" applyAlignment="1">
      <alignment horizontal="center"/>
    </xf>
    <xf numFmtId="9" fontId="0" fillId="2" borderId="9" xfId="4" applyFont="1" applyFill="1" applyBorder="1" applyAlignment="1">
      <alignment horizontal="center"/>
    </xf>
    <xf numFmtId="0" fontId="1" fillId="6" borderId="9" xfId="2" applyFill="1" applyBorder="1" applyAlignment="1">
      <alignment horizontal="center" vertical="center" wrapText="1"/>
    </xf>
    <xf numFmtId="0" fontId="1" fillId="6" borderId="15" xfId="2" applyFill="1" applyBorder="1" applyAlignment="1">
      <alignment horizontal="center" vertical="center" wrapText="1"/>
    </xf>
    <xf numFmtId="0" fontId="1" fillId="6" borderId="10" xfId="2" applyFill="1" applyBorder="1" applyAlignment="1">
      <alignment horizontal="center" vertical="center" wrapText="1"/>
    </xf>
    <xf numFmtId="44" fontId="1" fillId="2" borderId="9" xfId="3" applyFont="1" applyFill="1" applyBorder="1" applyAlignment="1">
      <alignment horizontal="center"/>
    </xf>
    <xf numFmtId="44" fontId="0" fillId="2" borderId="9" xfId="3" applyFont="1" applyFill="1" applyBorder="1" applyAlignment="1">
      <alignment horizontal="center"/>
    </xf>
    <xf numFmtId="0" fontId="4" fillId="2" borderId="5" xfId="2" applyFont="1" applyFill="1" applyBorder="1"/>
    <xf numFmtId="0" fontId="4" fillId="2" borderId="0" xfId="2" applyFont="1" applyFill="1"/>
    <xf numFmtId="0" fontId="4" fillId="2" borderId="4" xfId="2" applyFont="1" applyFill="1" applyBorder="1"/>
    <xf numFmtId="0" fontId="1" fillId="0" borderId="9" xfId="2" applyBorder="1" applyAlignment="1">
      <alignment horizontal="left" vertical="center" wrapText="1"/>
    </xf>
    <xf numFmtId="44" fontId="10" fillId="10" borderId="9" xfId="3" applyFont="1" applyFill="1" applyBorder="1" applyAlignment="1">
      <alignment horizontal="center" vertical="center"/>
    </xf>
    <xf numFmtId="0" fontId="6" fillId="0" borderId="9" xfId="6" applyFont="1" applyBorder="1" applyAlignment="1">
      <alignment vertical="center" wrapText="1"/>
    </xf>
    <xf numFmtId="0" fontId="1" fillId="0" borderId="0" xfId="6" applyFont="1" applyAlignment="1">
      <alignment horizontal="center"/>
    </xf>
    <xf numFmtId="0" fontId="16" fillId="0" borderId="0" xfId="6" applyAlignment="1">
      <alignment horizontal="center" vertical="center" wrapText="1"/>
    </xf>
    <xf numFmtId="0" fontId="16" fillId="0" borderId="0" xfId="6" applyAlignment="1">
      <alignment horizontal="left" vertical="top" wrapText="1"/>
    </xf>
    <xf numFmtId="0" fontId="16" fillId="0" borderId="0" xfId="6" applyAlignment="1">
      <alignment horizontal="center" vertical="center"/>
    </xf>
    <xf numFmtId="0" fontId="1" fillId="0" borderId="0" xfId="6" applyFont="1"/>
    <xf numFmtId="8" fontId="16" fillId="0" borderId="9" xfId="6" applyNumberFormat="1" applyBorder="1" applyAlignment="1">
      <alignment horizontal="center"/>
    </xf>
    <xf numFmtId="9" fontId="0" fillId="0" borderId="9" xfId="1" applyFont="1" applyFill="1" applyBorder="1" applyAlignment="1">
      <alignment horizontal="center"/>
    </xf>
    <xf numFmtId="9" fontId="1" fillId="0" borderId="15" xfId="1" applyFont="1" applyFill="1" applyBorder="1" applyAlignment="1">
      <alignment horizontal="center" vertical="center" wrapText="1"/>
    </xf>
    <xf numFmtId="0" fontId="16" fillId="0" borderId="15" xfId="6" applyBorder="1" applyAlignment="1">
      <alignment vertical="center" wrapText="1"/>
    </xf>
    <xf numFmtId="0" fontId="1" fillId="0" borderId="14" xfId="6" applyFont="1" applyBorder="1" applyAlignment="1">
      <alignment horizontal="center" wrapText="1"/>
    </xf>
    <xf numFmtId="0" fontId="16" fillId="2" borderId="9" xfId="6" applyFill="1" applyBorder="1" applyAlignment="1">
      <alignment horizontal="center" vertical="center"/>
    </xf>
    <xf numFmtId="8" fontId="16" fillId="10" borderId="9" xfId="6" applyNumberFormat="1" applyFill="1" applyBorder="1" applyAlignment="1">
      <alignment horizontal="center"/>
    </xf>
    <xf numFmtId="0" fontId="12" fillId="0" borderId="0" xfId="0" applyFont="1"/>
    <xf numFmtId="0" fontId="0" fillId="0" borderId="9" xfId="0" applyBorder="1" applyAlignment="1">
      <alignment horizontal="center"/>
    </xf>
    <xf numFmtId="0" fontId="0" fillId="0" borderId="9" xfId="0" applyBorder="1" applyAlignment="1">
      <alignment horizontal="left"/>
    </xf>
    <xf numFmtId="0" fontId="1" fillId="0" borderId="9" xfId="0" applyFont="1" applyBorder="1" applyAlignment="1">
      <alignment horizontal="left"/>
    </xf>
    <xf numFmtId="0" fontId="1" fillId="0" borderId="9" xfId="0" applyFont="1" applyBorder="1" applyAlignment="1">
      <alignment horizontal="left" wrapText="1"/>
    </xf>
    <xf numFmtId="0" fontId="5" fillId="0" borderId="0" xfId="0" applyFont="1"/>
    <xf numFmtId="0" fontId="14" fillId="0" borderId="9" xfId="0" applyFont="1" applyBorder="1" applyAlignment="1">
      <alignment vertical="center" wrapText="1"/>
    </xf>
    <xf numFmtId="0" fontId="14" fillId="0" borderId="9" xfId="0" applyFont="1" applyBorder="1"/>
    <xf numFmtId="0" fontId="14" fillId="4" borderId="9" xfId="0" applyFont="1" applyFill="1" applyBorder="1" applyAlignment="1">
      <alignment horizontal="center" vertical="center"/>
    </xf>
    <xf numFmtId="0" fontId="14" fillId="0" borderId="8" xfId="0" applyFont="1" applyBorder="1"/>
    <xf numFmtId="0" fontId="14" fillId="2" borderId="8" xfId="0" applyFont="1" applyFill="1" applyBorder="1" applyAlignment="1">
      <alignment horizontal="center"/>
    </xf>
    <xf numFmtId="0" fontId="14" fillId="0" borderId="7" xfId="0" applyFont="1" applyBorder="1" applyAlignment="1">
      <alignment horizontal="center"/>
    </xf>
    <xf numFmtId="0" fontId="14" fillId="0" borderId="6" xfId="0" applyFont="1" applyBorder="1" applyAlignment="1">
      <alignment horizontal="center"/>
    </xf>
    <xf numFmtId="0" fontId="14" fillId="0" borderId="8" xfId="0" applyFont="1" applyBorder="1" applyAlignment="1">
      <alignment horizontal="center"/>
    </xf>
    <xf numFmtId="0" fontId="14" fillId="0" borderId="11" xfId="0" applyFont="1" applyBorder="1" applyAlignment="1">
      <alignment horizontal="center"/>
    </xf>
    <xf numFmtId="0" fontId="14" fillId="0" borderId="10" xfId="0" applyFont="1" applyBorder="1" applyAlignment="1">
      <alignment horizontal="center"/>
    </xf>
    <xf numFmtId="0" fontId="14" fillId="2" borderId="7" xfId="0" applyFont="1" applyFill="1" applyBorder="1" applyAlignment="1">
      <alignment horizontal="center" vertical="center" wrapText="1"/>
    </xf>
    <xf numFmtId="0" fontId="14" fillId="0" borderId="11"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49" fontId="14" fillId="2" borderId="4" xfId="0" applyNumberFormat="1" applyFont="1" applyFill="1" applyBorder="1" applyAlignment="1">
      <alignment horizontal="center" vertical="center" wrapText="1"/>
    </xf>
    <xf numFmtId="44" fontId="14" fillId="2" borderId="9" xfId="0" applyNumberFormat="1" applyFont="1" applyFill="1" applyBorder="1" applyAlignment="1">
      <alignment horizontal="center" vertical="center"/>
    </xf>
    <xf numFmtId="0" fontId="14" fillId="0" borderId="15" xfId="0" applyFont="1" applyBorder="1" applyAlignment="1">
      <alignment horizontal="center" vertical="center" wrapText="1"/>
    </xf>
    <xf numFmtId="8" fontId="14" fillId="0" borderId="15" xfId="0" applyNumberFormat="1" applyFont="1" applyBorder="1" applyAlignment="1">
      <alignment horizontal="center" vertical="center" wrapText="1"/>
    </xf>
    <xf numFmtId="0" fontId="14" fillId="0" borderId="4" xfId="0" applyFont="1" applyBorder="1" applyAlignment="1">
      <alignment horizontal="center" vertical="center" wrapText="1"/>
    </xf>
    <xf numFmtId="0" fontId="14" fillId="0" borderId="14" xfId="0" applyFont="1" applyBorder="1" applyAlignment="1">
      <alignment horizontal="center" vertical="center" wrapText="1"/>
    </xf>
    <xf numFmtId="166" fontId="14" fillId="0" borderId="15" xfId="0" applyNumberFormat="1" applyFont="1" applyBorder="1" applyAlignment="1">
      <alignment horizontal="center" vertical="center" wrapText="1"/>
    </xf>
    <xf numFmtId="166" fontId="14" fillId="0" borderId="15" xfId="4" applyNumberFormat="1" applyFont="1" applyFill="1" applyBorder="1" applyAlignment="1">
      <alignment horizontal="center" vertical="center" wrapText="1"/>
    </xf>
    <xf numFmtId="9" fontId="14" fillId="0" borderId="15" xfId="0" applyNumberFormat="1" applyFont="1" applyBorder="1" applyAlignment="1">
      <alignment horizontal="center" vertical="center" wrapText="1"/>
    </xf>
    <xf numFmtId="9" fontId="14" fillId="0" borderId="15" xfId="4" applyFont="1" applyFill="1" applyBorder="1" applyAlignment="1">
      <alignment horizontal="center" vertical="center" wrapText="1"/>
    </xf>
    <xf numFmtId="44" fontId="0" fillId="0" borderId="0" xfId="0" applyNumberFormat="1"/>
    <xf numFmtId="44" fontId="14" fillId="0" borderId="14" xfId="0" applyNumberFormat="1" applyFont="1" applyBorder="1" applyAlignment="1">
      <alignment horizontal="center" vertical="center" wrapText="1"/>
    </xf>
    <xf numFmtId="0" fontId="14" fillId="2" borderId="10" xfId="0" applyFont="1" applyFill="1" applyBorder="1" applyAlignment="1">
      <alignment horizontal="center" vertical="center" wrapText="1"/>
    </xf>
    <xf numFmtId="0" fontId="14" fillId="2" borderId="15" xfId="0" applyFont="1" applyFill="1" applyBorder="1" applyAlignment="1">
      <alignment vertical="center" wrapText="1"/>
    </xf>
    <xf numFmtId="0" fontId="14" fillId="2" borderId="14" xfId="0" applyFont="1" applyFill="1" applyBorder="1" applyAlignment="1">
      <alignment horizontal="center" wrapText="1"/>
    </xf>
    <xf numFmtId="0" fontId="14" fillId="2" borderId="9" xfId="0" applyFont="1" applyFill="1" applyBorder="1" applyAlignment="1">
      <alignment vertical="center"/>
    </xf>
    <xf numFmtId="0" fontId="14" fillId="2" borderId="3" xfId="0" applyFont="1" applyFill="1" applyBorder="1" applyAlignment="1">
      <alignment vertical="center"/>
    </xf>
    <xf numFmtId="0" fontId="14" fillId="2" borderId="2" xfId="0" applyFont="1" applyFill="1" applyBorder="1" applyAlignment="1">
      <alignment vertical="center"/>
    </xf>
    <xf numFmtId="0" fontId="14" fillId="2" borderId="1" xfId="0" applyFont="1" applyFill="1" applyBorder="1" applyAlignment="1">
      <alignment vertical="center"/>
    </xf>
    <xf numFmtId="0" fontId="14" fillId="2" borderId="8" xfId="0" applyFont="1" applyFill="1" applyBorder="1" applyAlignment="1">
      <alignment vertical="center"/>
    </xf>
    <xf numFmtId="0" fontId="14" fillId="2" borderId="7" xfId="0" applyFont="1" applyFill="1" applyBorder="1" applyAlignment="1">
      <alignment vertical="center"/>
    </xf>
    <xf numFmtId="0" fontId="14" fillId="2" borderId="6" xfId="0" applyFont="1" applyFill="1" applyBorder="1" applyAlignment="1">
      <alignment vertical="center"/>
    </xf>
    <xf numFmtId="0" fontId="0" fillId="0" borderId="0" xfId="0" applyAlignment="1">
      <alignment vertical="center"/>
    </xf>
    <xf numFmtId="0" fontId="14" fillId="0" borderId="0" xfId="0" applyFont="1"/>
    <xf numFmtId="44" fontId="1" fillId="2" borderId="6" xfId="5" applyFont="1" applyFill="1" applyBorder="1" applyAlignment="1">
      <alignment horizontal="center" vertical="center" wrapText="1"/>
    </xf>
    <xf numFmtId="44" fontId="1" fillId="2" borderId="8" xfId="5" applyFont="1" applyFill="1" applyBorder="1" applyAlignment="1">
      <alignment horizontal="center" vertical="center" wrapText="1"/>
    </xf>
    <xf numFmtId="4" fontId="1" fillId="2" borderId="6" xfId="2" applyNumberFormat="1" applyFill="1" applyBorder="1" applyAlignment="1">
      <alignment horizontal="center" vertical="center" wrapText="1"/>
    </xf>
    <xf numFmtId="0" fontId="1" fillId="2" borderId="8" xfId="2" applyFill="1" applyBorder="1" applyAlignment="1">
      <alignment horizontal="center" vertical="center" wrapText="1"/>
    </xf>
    <xf numFmtId="10" fontId="1" fillId="0" borderId="6" xfId="1" applyNumberFormat="1" applyFont="1" applyFill="1" applyBorder="1" applyAlignment="1">
      <alignment horizontal="center"/>
    </xf>
    <xf numFmtId="10" fontId="1" fillId="0" borderId="8" xfId="1" applyNumberFormat="1" applyFont="1" applyFill="1" applyBorder="1" applyAlignment="1">
      <alignment horizontal="center"/>
    </xf>
    <xf numFmtId="0" fontId="1" fillId="2" borderId="6" xfId="2" applyFill="1" applyBorder="1" applyAlignment="1">
      <alignment horizontal="center" vertical="center" wrapText="1"/>
    </xf>
    <xf numFmtId="0" fontId="1" fillId="0" borderId="6" xfId="2" applyBorder="1" applyAlignment="1">
      <alignment horizontal="center"/>
    </xf>
    <xf numFmtId="0" fontId="1" fillId="0" borderId="7" xfId="2" applyBorder="1" applyAlignment="1">
      <alignment horizontal="center"/>
    </xf>
    <xf numFmtId="0" fontId="1" fillId="0" borderId="8" xfId="2" applyBorder="1" applyAlignment="1">
      <alignment horizontal="center"/>
    </xf>
    <xf numFmtId="0" fontId="1" fillId="0" borderId="9" xfId="2" applyBorder="1" applyAlignment="1">
      <alignment horizontal="center"/>
    </xf>
    <xf numFmtId="0" fontId="1" fillId="0" borderId="9" xfId="2" applyBorder="1"/>
    <xf numFmtId="0" fontId="5" fillId="0" borderId="9" xfId="2" applyFont="1" applyBorder="1" applyAlignment="1">
      <alignment horizontal="center"/>
    </xf>
    <xf numFmtId="0" fontId="5" fillId="0" borderId="6" xfId="2" applyFont="1" applyBorder="1" applyAlignment="1">
      <alignment horizontal="center"/>
    </xf>
    <xf numFmtId="0" fontId="5" fillId="0" borderId="7" xfId="2" applyFont="1" applyBorder="1" applyAlignment="1">
      <alignment horizontal="center"/>
    </xf>
    <xf numFmtId="0" fontId="5" fillId="0" borderId="8" xfId="2" applyFont="1" applyBorder="1" applyAlignment="1">
      <alignment horizontal="center"/>
    </xf>
    <xf numFmtId="0" fontId="5" fillId="0" borderId="9" xfId="2" applyFont="1" applyBorder="1"/>
    <xf numFmtId="44" fontId="1" fillId="0" borderId="6" xfId="2" applyNumberFormat="1" applyBorder="1" applyAlignment="1">
      <alignment horizontal="center"/>
    </xf>
    <xf numFmtId="44" fontId="1" fillId="0" borderId="7" xfId="2" applyNumberFormat="1" applyBorder="1" applyAlignment="1">
      <alignment horizontal="center"/>
    </xf>
    <xf numFmtId="44" fontId="1" fillId="0" borderId="8" xfId="2" applyNumberFormat="1" applyBorder="1" applyAlignment="1">
      <alignment horizontal="center"/>
    </xf>
    <xf numFmtId="44" fontId="5" fillId="0" borderId="6" xfId="2" applyNumberFormat="1" applyFont="1" applyBorder="1" applyAlignment="1">
      <alignment horizontal="center"/>
    </xf>
    <xf numFmtId="44" fontId="5" fillId="0" borderId="7" xfId="2" applyNumberFormat="1" applyFont="1" applyBorder="1" applyAlignment="1">
      <alignment horizontal="center"/>
    </xf>
    <xf numFmtId="44" fontId="5" fillId="0" borderId="8" xfId="2" applyNumberFormat="1" applyFont="1" applyBorder="1" applyAlignment="1">
      <alignment horizontal="center"/>
    </xf>
    <xf numFmtId="44" fontId="5" fillId="0" borderId="9" xfId="2" applyNumberFormat="1" applyFont="1" applyBorder="1" applyAlignment="1">
      <alignment horizontal="center"/>
    </xf>
    <xf numFmtId="44" fontId="1" fillId="0" borderId="9" xfId="2" applyNumberFormat="1" applyBorder="1" applyAlignment="1">
      <alignment horizontal="center"/>
    </xf>
    <xf numFmtId="0" fontId="1" fillId="0" borderId="6" xfId="2" applyBorder="1" applyAlignment="1">
      <alignment horizontal="left" vertical="center" wrapText="1"/>
    </xf>
    <xf numFmtId="0" fontId="1" fillId="0" borderId="7" xfId="2" applyBorder="1" applyAlignment="1">
      <alignment horizontal="left" vertical="center" wrapText="1"/>
    </xf>
    <xf numFmtId="0" fontId="1" fillId="0" borderId="8" xfId="2" applyBorder="1" applyAlignment="1">
      <alignment horizontal="left" vertical="center" wrapText="1"/>
    </xf>
    <xf numFmtId="0" fontId="1" fillId="0" borderId="6" xfId="2" applyBorder="1" applyAlignment="1">
      <alignment horizontal="center" vertical="center" wrapText="1"/>
    </xf>
    <xf numFmtId="0" fontId="1" fillId="0" borderId="7" xfId="2" applyBorder="1" applyAlignment="1">
      <alignment horizontal="center" vertical="center" wrapText="1"/>
    </xf>
    <xf numFmtId="0" fontId="1" fillId="0" borderId="8" xfId="2" applyBorder="1" applyAlignment="1">
      <alignment horizontal="center" vertical="center" wrapText="1"/>
    </xf>
    <xf numFmtId="0" fontId="1" fillId="0" borderId="4" xfId="2" applyBorder="1" applyAlignment="1">
      <alignment horizontal="center"/>
    </xf>
    <xf numFmtId="0" fontId="1" fillId="0" borderId="0" xfId="2" applyAlignment="1">
      <alignment horizontal="center"/>
    </xf>
    <xf numFmtId="0" fontId="1" fillId="0" borderId="5" xfId="2" applyBorder="1" applyAlignment="1">
      <alignment horizontal="center"/>
    </xf>
    <xf numFmtId="0" fontId="1" fillId="0" borderId="13" xfId="2" applyBorder="1" applyAlignment="1">
      <alignment horizontal="left" vertical="center" wrapText="1"/>
    </xf>
    <xf numFmtId="0" fontId="1" fillId="0" borderId="14" xfId="2" applyBorder="1" applyAlignment="1">
      <alignment horizontal="left" vertical="center" wrapText="1"/>
    </xf>
    <xf numFmtId="0" fontId="1" fillId="0" borderId="15" xfId="2" applyBorder="1" applyAlignment="1">
      <alignment horizontal="left" vertical="center" wrapText="1"/>
    </xf>
    <xf numFmtId="0" fontId="1" fillId="0" borderId="9" xfId="2" applyBorder="1" applyAlignment="1">
      <alignment horizontal="center" vertical="center" wrapText="1"/>
    </xf>
    <xf numFmtId="0" fontId="7" fillId="0" borderId="13" xfId="2" applyFont="1" applyBorder="1" applyAlignment="1">
      <alignment horizontal="left" vertical="center" wrapText="1"/>
    </xf>
    <xf numFmtId="0" fontId="7" fillId="0" borderId="15" xfId="2" applyFont="1" applyBorder="1" applyAlignment="1">
      <alignment horizontal="left" vertical="center" wrapText="1"/>
    </xf>
    <xf numFmtId="14" fontId="1" fillId="0" borderId="6" xfId="2" applyNumberFormat="1" applyBorder="1" applyAlignment="1">
      <alignment horizontal="center" vertical="center" wrapText="1"/>
    </xf>
    <xf numFmtId="14" fontId="1" fillId="0" borderId="7" xfId="2" applyNumberFormat="1" applyBorder="1" applyAlignment="1">
      <alignment horizontal="center" vertical="center" wrapText="1"/>
    </xf>
    <xf numFmtId="14" fontId="1" fillId="0" borderId="8" xfId="2" applyNumberFormat="1" applyBorder="1" applyAlignment="1">
      <alignment horizontal="center" vertical="center" wrapText="1"/>
    </xf>
    <xf numFmtId="0" fontId="1" fillId="5" borderId="6" xfId="2" applyFill="1" applyBorder="1" applyAlignment="1">
      <alignment horizontal="center"/>
    </xf>
    <xf numFmtId="0" fontId="1" fillId="5" borderId="7" xfId="2" applyFill="1" applyBorder="1" applyAlignment="1">
      <alignment horizontal="center"/>
    </xf>
    <xf numFmtId="0" fontId="1" fillId="5" borderId="8" xfId="2" applyFill="1" applyBorder="1" applyAlignment="1">
      <alignment horizontal="center"/>
    </xf>
    <xf numFmtId="0" fontId="1" fillId="0" borderId="6" xfId="2" applyBorder="1" applyAlignment="1">
      <alignment horizontal="center" wrapText="1"/>
    </xf>
    <xf numFmtId="0" fontId="1" fillId="0" borderId="7" xfId="2" applyBorder="1" applyAlignment="1">
      <alignment horizontal="center" wrapText="1"/>
    </xf>
    <xf numFmtId="0" fontId="1" fillId="0" borderId="8" xfId="2" applyBorder="1" applyAlignment="1">
      <alignment horizontal="center" wrapText="1"/>
    </xf>
    <xf numFmtId="0" fontId="1" fillId="0" borderId="1" xfId="2" applyBorder="1" applyAlignment="1">
      <alignment horizontal="left" vertical="center" wrapText="1"/>
    </xf>
    <xf numFmtId="0" fontId="1" fillId="0" borderId="2" xfId="2" applyBorder="1" applyAlignment="1">
      <alignment horizontal="left" vertical="center" wrapText="1"/>
    </xf>
    <xf numFmtId="0" fontId="1" fillId="0" borderId="3" xfId="2" applyBorder="1" applyAlignment="1">
      <alignment horizontal="left" vertical="center" wrapText="1"/>
    </xf>
    <xf numFmtId="0" fontId="1" fillId="0" borderId="4" xfId="2" applyBorder="1" applyAlignment="1">
      <alignment horizontal="left" vertical="center" wrapText="1"/>
    </xf>
    <xf numFmtId="0" fontId="1" fillId="0" borderId="0" xfId="2" applyAlignment="1">
      <alignment horizontal="left" vertical="center" wrapText="1"/>
    </xf>
    <xf numFmtId="0" fontId="1" fillId="0" borderId="5" xfId="2" applyBorder="1" applyAlignment="1">
      <alignment horizontal="left" vertical="center" wrapText="1"/>
    </xf>
    <xf numFmtId="0" fontId="1" fillId="2" borderId="6" xfId="2" applyFill="1" applyBorder="1" applyAlignment="1">
      <alignment horizontal="center" vertical="center"/>
    </xf>
    <xf numFmtId="0" fontId="1" fillId="2" borderId="8" xfId="2" applyFill="1" applyBorder="1" applyAlignment="1">
      <alignment horizontal="center" vertical="center"/>
    </xf>
    <xf numFmtId="44" fontId="0" fillId="0" borderId="6" xfId="3" applyFont="1" applyFill="1" applyBorder="1" applyAlignment="1">
      <alignment horizontal="center" vertical="center"/>
    </xf>
    <xf numFmtId="44" fontId="0" fillId="0" borderId="8" xfId="3" applyFont="1" applyFill="1" applyBorder="1" applyAlignment="1">
      <alignment horizontal="center" vertical="center"/>
    </xf>
    <xf numFmtId="44" fontId="0" fillId="2" borderId="6" xfId="3" applyFont="1" applyFill="1" applyBorder="1" applyAlignment="1">
      <alignment horizontal="center" vertical="center" wrapText="1"/>
    </xf>
    <xf numFmtId="44" fontId="0" fillId="2" borderId="8" xfId="3" applyFont="1" applyFill="1" applyBorder="1" applyAlignment="1">
      <alignment horizontal="center" vertical="center" wrapText="1"/>
    </xf>
    <xf numFmtId="8" fontId="1" fillId="2" borderId="6" xfId="5" applyNumberFormat="1" applyFont="1" applyFill="1" applyBorder="1" applyAlignment="1">
      <alignment horizontal="center" vertical="center" wrapText="1"/>
    </xf>
    <xf numFmtId="44" fontId="1" fillId="0" borderId="1" xfId="2" applyNumberFormat="1" applyBorder="1" applyAlignment="1">
      <alignment horizontal="center" wrapText="1"/>
    </xf>
    <xf numFmtId="0" fontId="1" fillId="0" borderId="2" xfId="2" applyBorder="1" applyAlignment="1">
      <alignment horizontal="center"/>
    </xf>
    <xf numFmtId="0" fontId="1" fillId="2" borderId="1" xfId="2" applyFill="1" applyBorder="1" applyAlignment="1">
      <alignment horizontal="left" vertical="top" wrapText="1"/>
    </xf>
    <xf numFmtId="0" fontId="1" fillId="2" borderId="2" xfId="2" applyFill="1" applyBorder="1" applyAlignment="1">
      <alignment horizontal="left" vertical="top" wrapText="1"/>
    </xf>
    <xf numFmtId="0" fontId="1" fillId="2" borderId="3" xfId="2" applyFill="1" applyBorder="1" applyAlignment="1">
      <alignment horizontal="left" vertical="top" wrapText="1"/>
    </xf>
    <xf numFmtId="0" fontId="1" fillId="2" borderId="10" xfId="2" applyFill="1" applyBorder="1" applyAlignment="1">
      <alignment horizontal="center" vertical="top" wrapText="1"/>
    </xf>
    <xf numFmtId="0" fontId="1" fillId="2" borderId="11" xfId="2" applyFill="1" applyBorder="1" applyAlignment="1">
      <alignment horizontal="center" vertical="top" wrapText="1"/>
    </xf>
    <xf numFmtId="0" fontId="1" fillId="2" borderId="12" xfId="2" applyFill="1" applyBorder="1" applyAlignment="1">
      <alignment horizontal="center" vertical="top" wrapText="1"/>
    </xf>
    <xf numFmtId="0" fontId="1" fillId="2" borderId="7" xfId="2" applyFill="1" applyBorder="1" applyAlignment="1">
      <alignment horizontal="center" vertical="center" wrapText="1"/>
    </xf>
    <xf numFmtId="0" fontId="1" fillId="2" borderId="13" xfId="2" applyFill="1" applyBorder="1" applyAlignment="1">
      <alignment horizontal="left" vertical="top" wrapText="1"/>
    </xf>
    <xf numFmtId="0" fontId="1" fillId="2" borderId="15" xfId="2" applyFill="1" applyBorder="1" applyAlignment="1">
      <alignment horizontal="left" vertical="top" wrapText="1"/>
    </xf>
    <xf numFmtId="0" fontId="1" fillId="2" borderId="13" xfId="2" applyFill="1" applyBorder="1" applyAlignment="1">
      <alignment horizontal="center" vertical="center" wrapText="1"/>
    </xf>
    <xf numFmtId="0" fontId="1" fillId="2" borderId="14" xfId="2" applyFill="1" applyBorder="1" applyAlignment="1">
      <alignment horizontal="center" vertical="center" wrapText="1"/>
    </xf>
    <xf numFmtId="0" fontId="1" fillId="2" borderId="15" xfId="2" applyFill="1" applyBorder="1" applyAlignment="1">
      <alignment horizontal="center" vertical="center" wrapText="1"/>
    </xf>
    <xf numFmtId="0" fontId="1" fillId="0" borderId="1" xfId="2" applyBorder="1" applyAlignment="1">
      <alignment horizontal="center" vertical="center" wrapText="1"/>
    </xf>
    <xf numFmtId="0" fontId="1" fillId="0" borderId="3" xfId="2" applyBorder="1" applyAlignment="1">
      <alignment horizontal="center" vertical="center" wrapText="1"/>
    </xf>
    <xf numFmtId="0" fontId="1" fillId="0" borderId="4" xfId="2" applyBorder="1" applyAlignment="1">
      <alignment horizontal="center" vertical="center" wrapText="1"/>
    </xf>
    <xf numFmtId="0" fontId="1" fillId="0" borderId="5" xfId="2" applyBorder="1" applyAlignment="1">
      <alignment horizontal="center" vertical="center" wrapText="1"/>
    </xf>
    <xf numFmtId="0" fontId="1" fillId="0" borderId="10" xfId="2" applyBorder="1" applyAlignment="1">
      <alignment horizontal="center" vertical="center" wrapText="1"/>
    </xf>
    <xf numFmtId="0" fontId="1" fillId="0" borderId="12" xfId="2" applyBorder="1" applyAlignment="1">
      <alignment horizontal="center" vertical="center" wrapText="1"/>
    </xf>
    <xf numFmtId="0" fontId="1" fillId="0" borderId="13" xfId="2" applyBorder="1" applyAlignment="1">
      <alignment horizontal="center" vertical="center" wrapText="1"/>
    </xf>
    <xf numFmtId="0" fontId="1" fillId="0" borderId="14" xfId="2" applyBorder="1" applyAlignment="1">
      <alignment horizontal="center" vertical="center" wrapText="1"/>
    </xf>
    <xf numFmtId="0" fontId="1" fillId="0" borderId="15" xfId="2" applyBorder="1" applyAlignment="1">
      <alignment horizontal="center" vertical="center" wrapText="1"/>
    </xf>
    <xf numFmtId="0" fontId="1" fillId="0" borderId="15" xfId="2" applyBorder="1" applyAlignment="1">
      <alignment horizontal="left" vertical="top" wrapText="1"/>
    </xf>
    <xf numFmtId="0" fontId="1" fillId="2" borderId="10" xfId="2" applyFill="1" applyBorder="1" applyAlignment="1">
      <alignment horizontal="center" vertical="center"/>
    </xf>
    <xf numFmtId="0" fontId="1" fillId="2" borderId="12" xfId="2" applyFill="1" applyBorder="1" applyAlignment="1">
      <alignment horizontal="center" vertical="center"/>
    </xf>
    <xf numFmtId="0" fontId="1" fillId="2" borderId="1" xfId="2" applyFill="1" applyBorder="1" applyAlignment="1">
      <alignment horizontal="center" vertical="center" wrapText="1"/>
    </xf>
    <xf numFmtId="0" fontId="1" fillId="2" borderId="3" xfId="2" applyFill="1" applyBorder="1" applyAlignment="1">
      <alignment horizontal="center" vertical="center" wrapText="1"/>
    </xf>
    <xf numFmtId="0" fontId="1" fillId="2" borderId="4" xfId="2" applyFill="1" applyBorder="1" applyAlignment="1">
      <alignment horizontal="center" vertical="center" wrapText="1"/>
    </xf>
    <xf numFmtId="0" fontId="1" fillId="2" borderId="5" xfId="2" applyFill="1" applyBorder="1" applyAlignment="1">
      <alignment horizontal="center" vertical="center" wrapText="1"/>
    </xf>
    <xf numFmtId="0" fontId="1" fillId="2" borderId="10" xfId="2" applyFill="1" applyBorder="1" applyAlignment="1">
      <alignment horizontal="center" vertical="center" wrapText="1"/>
    </xf>
    <xf numFmtId="0" fontId="1" fillId="2" borderId="12" xfId="2" applyFill="1" applyBorder="1" applyAlignment="1">
      <alignment horizontal="center" vertical="center" wrapText="1"/>
    </xf>
    <xf numFmtId="0" fontId="7" fillId="5" borderId="6" xfId="2" applyFont="1" applyFill="1" applyBorder="1" applyAlignment="1">
      <alignment horizontal="left" vertical="center" wrapText="1"/>
    </xf>
    <xf numFmtId="0" fontId="7" fillId="5" borderId="7" xfId="2" applyFont="1" applyFill="1" applyBorder="1" applyAlignment="1">
      <alignment horizontal="left" vertical="center" wrapText="1"/>
    </xf>
    <xf numFmtId="0" fontId="7" fillId="5" borderId="8" xfId="2" applyFont="1" applyFill="1" applyBorder="1" applyAlignment="1">
      <alignment horizontal="left" vertical="center" wrapText="1"/>
    </xf>
    <xf numFmtId="0" fontId="1" fillId="2" borderId="13" xfId="2" applyFill="1" applyBorder="1" applyAlignment="1">
      <alignment vertical="center" wrapText="1"/>
    </xf>
    <xf numFmtId="0" fontId="1" fillId="2" borderId="14" xfId="2" applyFill="1" applyBorder="1" applyAlignment="1">
      <alignment vertical="center" wrapText="1"/>
    </xf>
    <xf numFmtId="0" fontId="1" fillId="2" borderId="15" xfId="2" applyFill="1" applyBorder="1" applyAlignment="1">
      <alignment vertical="center" wrapText="1"/>
    </xf>
    <xf numFmtId="0" fontId="1" fillId="4" borderId="10" xfId="2" applyFill="1" applyBorder="1" applyAlignment="1">
      <alignment horizontal="left" vertical="center" wrapText="1"/>
    </xf>
    <xf numFmtId="0" fontId="1" fillId="4" borderId="11" xfId="2" applyFill="1" applyBorder="1" applyAlignment="1">
      <alignment horizontal="left" vertical="center" wrapText="1"/>
    </xf>
    <xf numFmtId="0" fontId="1" fillId="4" borderId="12" xfId="2" applyFill="1" applyBorder="1" applyAlignment="1">
      <alignment horizontal="left" vertical="center" wrapText="1"/>
    </xf>
    <xf numFmtId="0" fontId="1" fillId="2" borderId="10" xfId="2" applyFill="1" applyBorder="1" applyAlignment="1">
      <alignment horizontal="center"/>
    </xf>
    <xf numFmtId="0" fontId="1" fillId="2" borderId="12" xfId="2" applyFill="1" applyBorder="1" applyAlignment="1">
      <alignment horizontal="center"/>
    </xf>
    <xf numFmtId="0" fontId="1" fillId="2" borderId="6" xfId="2" applyFill="1" applyBorder="1" applyAlignment="1">
      <alignment horizontal="left" vertical="center"/>
    </xf>
    <xf numFmtId="0" fontId="1" fillId="2" borderId="7" xfId="2" applyFill="1" applyBorder="1" applyAlignment="1">
      <alignment horizontal="left" vertical="center"/>
    </xf>
    <xf numFmtId="0" fontId="1" fillId="2" borderId="8" xfId="2" applyFill="1" applyBorder="1" applyAlignment="1">
      <alignment horizontal="left" vertical="center"/>
    </xf>
    <xf numFmtId="0" fontId="1" fillId="2" borderId="6" xfId="2" applyFill="1" applyBorder="1" applyAlignment="1">
      <alignment horizontal="left" vertical="center" wrapText="1"/>
    </xf>
    <xf numFmtId="0" fontId="1" fillId="2" borderId="7" xfId="2" applyFill="1" applyBorder="1" applyAlignment="1">
      <alignment horizontal="left" vertical="center" wrapText="1"/>
    </xf>
    <xf numFmtId="0" fontId="1" fillId="2" borderId="8" xfId="2" applyFill="1" applyBorder="1" applyAlignment="1">
      <alignment horizontal="left" vertical="center" wrapText="1"/>
    </xf>
    <xf numFmtId="0" fontId="1" fillId="5" borderId="6" xfId="2" applyFill="1" applyBorder="1" applyAlignment="1">
      <alignment horizontal="center" vertical="center"/>
    </xf>
    <xf numFmtId="0" fontId="1" fillId="5" borderId="7" xfId="2" applyFill="1" applyBorder="1" applyAlignment="1">
      <alignment horizontal="center" vertical="center"/>
    </xf>
    <xf numFmtId="0" fontId="1" fillId="5" borderId="8" xfId="2" applyFill="1" applyBorder="1" applyAlignment="1">
      <alignment horizontal="center" vertical="center"/>
    </xf>
    <xf numFmtId="0" fontId="1" fillId="2" borderId="9" xfId="2" applyFill="1" applyBorder="1" applyAlignment="1">
      <alignment vertical="center" wrapText="1"/>
    </xf>
    <xf numFmtId="0" fontId="7" fillId="2" borderId="6" xfId="2" applyFont="1" applyFill="1" applyBorder="1" applyAlignment="1">
      <alignment horizontal="left" vertical="center" wrapText="1"/>
    </xf>
    <xf numFmtId="0" fontId="7" fillId="2" borderId="8" xfId="2" applyFont="1" applyFill="1" applyBorder="1" applyAlignment="1">
      <alignment horizontal="left" vertical="center" wrapText="1"/>
    </xf>
    <xf numFmtId="0" fontId="1" fillId="2" borderId="7" xfId="2" applyFill="1" applyBorder="1" applyAlignment="1">
      <alignment horizontal="center" vertical="center"/>
    </xf>
    <xf numFmtId="0" fontId="1" fillId="2" borderId="6" xfId="2" applyFill="1" applyBorder="1" applyAlignment="1">
      <alignment vertical="center"/>
    </xf>
    <xf numFmtId="0" fontId="1" fillId="2" borderId="7" xfId="2" applyFill="1" applyBorder="1" applyAlignment="1">
      <alignment vertical="center"/>
    </xf>
    <xf numFmtId="0" fontId="1" fillId="2" borderId="8" xfId="2" applyFill="1" applyBorder="1" applyAlignment="1">
      <alignment vertical="center"/>
    </xf>
    <xf numFmtId="0" fontId="1" fillId="0" borderId="6" xfId="2" applyBorder="1" applyAlignment="1">
      <alignment horizontal="left" vertical="center"/>
    </xf>
    <xf numFmtId="0" fontId="1" fillId="0" borderId="7" xfId="2" applyBorder="1" applyAlignment="1">
      <alignment horizontal="left" vertical="center"/>
    </xf>
    <xf numFmtId="0" fontId="1" fillId="0" borderId="8" xfId="2" applyBorder="1" applyAlignment="1">
      <alignment horizontal="left" vertical="center"/>
    </xf>
    <xf numFmtId="0" fontId="6" fillId="3" borderId="4" xfId="2" applyFont="1" applyFill="1" applyBorder="1" applyAlignment="1">
      <alignment horizontal="center" vertical="center" wrapText="1"/>
    </xf>
    <xf numFmtId="0" fontId="6" fillId="3" borderId="0" xfId="2" applyFont="1" applyFill="1" applyAlignment="1">
      <alignment horizontal="center" vertical="center" wrapText="1"/>
    </xf>
    <xf numFmtId="0" fontId="6" fillId="3" borderId="5" xfId="2" applyFont="1" applyFill="1" applyBorder="1" applyAlignment="1">
      <alignment horizontal="center" vertical="center" wrapText="1"/>
    </xf>
    <xf numFmtId="0" fontId="5" fillId="2" borderId="6" xfId="2" applyFont="1" applyFill="1" applyBorder="1" applyAlignment="1">
      <alignment horizontal="left" vertical="center"/>
    </xf>
    <xf numFmtId="0" fontId="5" fillId="2" borderId="7" xfId="2" applyFont="1" applyFill="1" applyBorder="1" applyAlignment="1">
      <alignment horizontal="left" vertical="center"/>
    </xf>
    <xf numFmtId="0" fontId="5" fillId="2" borderId="8" xfId="2" applyFont="1" applyFill="1" applyBorder="1" applyAlignment="1">
      <alignment horizontal="left" vertical="center"/>
    </xf>
    <xf numFmtId="0" fontId="1" fillId="0" borderId="10" xfId="2" applyBorder="1" applyAlignment="1">
      <alignment horizontal="left" vertical="center" wrapText="1"/>
    </xf>
    <xf numFmtId="0" fontId="1" fillId="0" borderId="11" xfId="2" applyBorder="1" applyAlignment="1">
      <alignment horizontal="left" vertical="center"/>
    </xf>
    <xf numFmtId="0" fontId="1" fillId="0" borderId="12" xfId="2" applyBorder="1" applyAlignment="1">
      <alignment horizontal="left" vertical="center"/>
    </xf>
    <xf numFmtId="0" fontId="1" fillId="2" borderId="1" xfId="2" applyFill="1" applyBorder="1" applyAlignment="1">
      <alignment horizontal="center" vertical="center"/>
    </xf>
    <xf numFmtId="0" fontId="1" fillId="2" borderId="2" xfId="2" applyFill="1" applyBorder="1" applyAlignment="1">
      <alignment horizontal="center" vertical="center"/>
    </xf>
    <xf numFmtId="0" fontId="1" fillId="2" borderId="3" xfId="2" applyFill="1" applyBorder="1" applyAlignment="1">
      <alignment horizontal="center" vertical="center"/>
    </xf>
    <xf numFmtId="0" fontId="1" fillId="2" borderId="11" xfId="2" applyFill="1" applyBorder="1" applyAlignment="1">
      <alignment horizontal="center" vertical="center"/>
    </xf>
    <xf numFmtId="0" fontId="1" fillId="2" borderId="9" xfId="2" applyFill="1" applyBorder="1" applyAlignment="1">
      <alignment horizontal="left" vertical="center" wrapText="1"/>
    </xf>
    <xf numFmtId="44" fontId="8" fillId="2" borderId="1" xfId="2" applyNumberFormat="1" applyFont="1" applyFill="1" applyBorder="1" applyAlignment="1">
      <alignment horizontal="center" vertical="center" wrapText="1"/>
    </xf>
    <xf numFmtId="0" fontId="8" fillId="2" borderId="2" xfId="2" applyFont="1" applyFill="1" applyBorder="1" applyAlignment="1">
      <alignment horizontal="center" vertical="center" wrapText="1"/>
    </xf>
    <xf numFmtId="0" fontId="8" fillId="2" borderId="3" xfId="2" applyFont="1" applyFill="1" applyBorder="1" applyAlignment="1">
      <alignment horizontal="center" vertical="center" wrapText="1"/>
    </xf>
    <xf numFmtId="0" fontId="8" fillId="2" borderId="10" xfId="2" applyFont="1" applyFill="1" applyBorder="1" applyAlignment="1">
      <alignment horizontal="center" vertical="center" wrapText="1"/>
    </xf>
    <xf numFmtId="0" fontId="8" fillId="2" borderId="11" xfId="2" applyFont="1" applyFill="1" applyBorder="1" applyAlignment="1">
      <alignment horizontal="center" vertical="center" wrapText="1"/>
    </xf>
    <xf numFmtId="0" fontId="8" fillId="2" borderId="12" xfId="2" applyFont="1" applyFill="1" applyBorder="1" applyAlignment="1">
      <alignment horizontal="center" vertical="center" wrapText="1"/>
    </xf>
    <xf numFmtId="0" fontId="1" fillId="2" borderId="1" xfId="2" applyFill="1" applyBorder="1" applyAlignment="1">
      <alignment horizontal="left" vertical="center" wrapText="1"/>
    </xf>
    <xf numFmtId="0" fontId="1" fillId="2" borderId="2" xfId="2" applyFill="1" applyBorder="1" applyAlignment="1">
      <alignment horizontal="left" vertical="center" wrapText="1"/>
    </xf>
    <xf numFmtId="0" fontId="1" fillId="2" borderId="3" xfId="2" applyFill="1" applyBorder="1" applyAlignment="1">
      <alignment horizontal="left" vertical="center" wrapText="1"/>
    </xf>
    <xf numFmtId="0" fontId="1" fillId="2" borderId="10" xfId="2" applyFill="1" applyBorder="1" applyAlignment="1">
      <alignment horizontal="left" vertical="center" wrapText="1"/>
    </xf>
    <xf numFmtId="0" fontId="1" fillId="2" borderId="11" xfId="2" applyFill="1" applyBorder="1" applyAlignment="1">
      <alignment horizontal="left" vertical="center" wrapText="1"/>
    </xf>
    <xf numFmtId="0" fontId="1" fillId="2" borderId="12" xfId="2" applyFill="1" applyBorder="1" applyAlignment="1">
      <alignment horizontal="left" vertical="center" wrapText="1"/>
    </xf>
    <xf numFmtId="44" fontId="1" fillId="2" borderId="1" xfId="2" applyNumberFormat="1" applyFill="1" applyBorder="1" applyAlignment="1">
      <alignment vertical="center" wrapText="1"/>
    </xf>
    <xf numFmtId="0" fontId="1" fillId="2" borderId="2" xfId="2" applyFill="1" applyBorder="1" applyAlignment="1">
      <alignment vertical="center" wrapText="1"/>
    </xf>
    <xf numFmtId="0" fontId="1" fillId="2" borderId="3" xfId="2" applyFill="1" applyBorder="1" applyAlignment="1">
      <alignment vertical="center" wrapText="1"/>
    </xf>
    <xf numFmtId="0" fontId="1" fillId="2" borderId="10" xfId="2" applyFill="1" applyBorder="1" applyAlignment="1">
      <alignment vertical="center" wrapText="1"/>
    </xf>
    <xf numFmtId="0" fontId="1" fillId="2" borderId="11" xfId="2" applyFill="1" applyBorder="1" applyAlignment="1">
      <alignment vertical="center" wrapText="1"/>
    </xf>
    <xf numFmtId="0" fontId="1" fillId="2" borderId="12" xfId="2" applyFill="1" applyBorder="1" applyAlignment="1">
      <alignment vertical="center" wrapText="1"/>
    </xf>
    <xf numFmtId="0" fontId="1" fillId="2" borderId="4" xfId="2" applyFill="1" applyBorder="1" applyAlignment="1">
      <alignment horizontal="center"/>
    </xf>
    <xf numFmtId="0" fontId="1" fillId="2" borderId="0" xfId="2" applyFill="1" applyAlignment="1">
      <alignment horizontal="center"/>
    </xf>
    <xf numFmtId="0" fontId="1" fillId="2" borderId="5" xfId="2" applyFill="1" applyBorder="1" applyAlignment="1">
      <alignment horizontal="center"/>
    </xf>
    <xf numFmtId="0" fontId="1" fillId="3" borderId="6" xfId="2" applyFill="1" applyBorder="1" applyAlignment="1">
      <alignment horizontal="center"/>
    </xf>
    <xf numFmtId="0" fontId="1" fillId="3" borderId="7" xfId="2" applyFill="1" applyBorder="1" applyAlignment="1">
      <alignment horizontal="center"/>
    </xf>
    <xf numFmtId="0" fontId="1" fillId="3" borderId="8" xfId="2" applyFill="1" applyBorder="1" applyAlignment="1">
      <alignment horizontal="center"/>
    </xf>
    <xf numFmtId="0" fontId="1" fillId="2" borderId="2" xfId="2" applyFill="1" applyBorder="1" applyAlignment="1">
      <alignment horizontal="center" vertical="center" wrapText="1"/>
    </xf>
    <xf numFmtId="0" fontId="1" fillId="2" borderId="0" xfId="2" applyFill="1" applyAlignment="1">
      <alignment horizontal="center" vertical="center" wrapText="1"/>
    </xf>
    <xf numFmtId="0" fontId="1" fillId="2" borderId="11" xfId="2" applyFill="1" applyBorder="1" applyAlignment="1">
      <alignment horizontal="center" vertical="center" wrapText="1"/>
    </xf>
    <xf numFmtId="0" fontId="1" fillId="2" borderId="13" xfId="2" applyFill="1" applyBorder="1" applyAlignment="1">
      <alignment horizontal="left" vertical="center" wrapText="1"/>
    </xf>
    <xf numFmtId="0" fontId="1" fillId="2" borderId="14" xfId="2" applyFill="1" applyBorder="1" applyAlignment="1">
      <alignment horizontal="left" vertical="center" wrapText="1"/>
    </xf>
    <xf numFmtId="0" fontId="1" fillId="2" borderId="15" xfId="2" applyFill="1" applyBorder="1" applyAlignment="1">
      <alignment horizontal="left" vertical="center" wrapText="1"/>
    </xf>
    <xf numFmtId="0" fontId="1" fillId="0" borderId="2" xfId="2" applyBorder="1" applyAlignment="1">
      <alignment horizontal="center" vertical="center" wrapText="1"/>
    </xf>
    <xf numFmtId="0" fontId="1" fillId="0" borderId="0" xfId="2" applyAlignment="1">
      <alignment horizontal="center" vertical="center" wrapText="1"/>
    </xf>
    <xf numFmtId="0" fontId="1" fillId="0" borderId="11" xfId="2" applyBorder="1" applyAlignment="1">
      <alignment horizontal="center" vertical="center" wrapText="1"/>
    </xf>
    <xf numFmtId="0" fontId="1" fillId="2" borderId="1" xfId="2" applyFill="1" applyBorder="1" applyAlignment="1">
      <alignment horizontal="center"/>
    </xf>
    <xf numFmtId="0" fontId="1" fillId="2" borderId="2" xfId="2" applyFill="1" applyBorder="1" applyAlignment="1">
      <alignment horizontal="center"/>
    </xf>
    <xf numFmtId="0" fontId="1" fillId="2" borderId="3" xfId="2" applyFill="1" applyBorder="1" applyAlignment="1">
      <alignment horizontal="center"/>
    </xf>
    <xf numFmtId="0" fontId="2" fillId="2" borderId="4" xfId="2" applyFont="1" applyFill="1" applyBorder="1" applyAlignment="1">
      <alignment horizontal="center"/>
    </xf>
    <xf numFmtId="0" fontId="2" fillId="2" borderId="0" xfId="2" applyFont="1" applyFill="1" applyAlignment="1">
      <alignment horizontal="center"/>
    </xf>
    <xf numFmtId="0" fontId="2" fillId="2" borderId="5" xfId="2" applyFont="1" applyFill="1" applyBorder="1" applyAlignment="1">
      <alignment horizontal="center"/>
    </xf>
    <xf numFmtId="0" fontId="3" fillId="2" borderId="4" xfId="2" applyFont="1" applyFill="1" applyBorder="1" applyAlignment="1">
      <alignment horizontal="center"/>
    </xf>
    <xf numFmtId="0" fontId="3" fillId="2" borderId="0" xfId="2" applyFont="1" applyFill="1" applyAlignment="1">
      <alignment horizontal="center"/>
    </xf>
    <xf numFmtId="0" fontId="3" fillId="2" borderId="5" xfId="2" applyFont="1" applyFill="1" applyBorder="1" applyAlignment="1">
      <alignment horizontal="center"/>
    </xf>
    <xf numFmtId="0" fontId="4" fillId="2" borderId="4" xfId="2" applyFont="1" applyFill="1" applyBorder="1" applyAlignment="1">
      <alignment horizontal="center"/>
    </xf>
    <xf numFmtId="0" fontId="4" fillId="2" borderId="0" xfId="2" applyFont="1" applyFill="1" applyAlignment="1">
      <alignment horizontal="center"/>
    </xf>
    <xf numFmtId="0" fontId="4" fillId="2" borderId="5" xfId="2" applyFont="1" applyFill="1" applyBorder="1" applyAlignment="1">
      <alignment horizontal="center"/>
    </xf>
    <xf numFmtId="0" fontId="4" fillId="2" borderId="4" xfId="2" applyFont="1" applyFill="1" applyBorder="1" applyAlignment="1">
      <alignment horizontal="center" vertical="center"/>
    </xf>
    <xf numFmtId="0" fontId="4" fillId="2" borderId="0" xfId="2" applyFont="1" applyFill="1" applyAlignment="1">
      <alignment horizontal="center" vertical="center"/>
    </xf>
    <xf numFmtId="0" fontId="4" fillId="2" borderId="5" xfId="2" applyFont="1" applyFill="1" applyBorder="1" applyAlignment="1">
      <alignment horizontal="center" vertical="center"/>
    </xf>
    <xf numFmtId="44" fontId="5" fillId="0" borderId="6" xfId="5" applyFont="1" applyBorder="1" applyAlignment="1">
      <alignment horizontal="center"/>
    </xf>
    <xf numFmtId="44" fontId="5" fillId="0" borderId="7" xfId="5" applyFont="1" applyBorder="1" applyAlignment="1">
      <alignment horizontal="center"/>
    </xf>
    <xf numFmtId="44" fontId="5" fillId="0" borderId="8" xfId="5" applyFont="1" applyBorder="1" applyAlignment="1">
      <alignment horizontal="center"/>
    </xf>
    <xf numFmtId="44" fontId="1" fillId="0" borderId="6" xfId="3" applyFont="1" applyBorder="1" applyAlignment="1">
      <alignment horizontal="center"/>
    </xf>
    <xf numFmtId="44" fontId="1" fillId="0" borderId="7" xfId="3" applyFont="1" applyBorder="1" applyAlignment="1">
      <alignment horizontal="center"/>
    </xf>
    <xf numFmtId="44" fontId="1" fillId="0" borderId="8" xfId="3" applyFont="1" applyBorder="1" applyAlignment="1">
      <alignment horizontal="center"/>
    </xf>
    <xf numFmtId="0" fontId="7" fillId="0" borderId="9" xfId="2" applyFont="1" applyBorder="1" applyAlignment="1">
      <alignment horizontal="center" vertical="center" wrapText="1"/>
    </xf>
    <xf numFmtId="0" fontId="1" fillId="6" borderId="2" xfId="2" applyFill="1" applyBorder="1" applyAlignment="1">
      <alignment horizontal="left" vertical="center" wrapText="1"/>
    </xf>
    <xf numFmtId="0" fontId="1" fillId="6" borderId="3" xfId="2" applyFill="1" applyBorder="1" applyAlignment="1">
      <alignment horizontal="left" vertical="center" wrapText="1"/>
    </xf>
    <xf numFmtId="0" fontId="1" fillId="6" borderId="0" xfId="2" applyFill="1" applyAlignment="1">
      <alignment horizontal="left" vertical="center" wrapText="1"/>
    </xf>
    <xf numFmtId="0" fontId="1" fillId="6" borderId="5" xfId="2" applyFill="1" applyBorder="1" applyAlignment="1">
      <alignment horizontal="left" vertical="center" wrapText="1"/>
    </xf>
    <xf numFmtId="0" fontId="1" fillId="6" borderId="6" xfId="2" applyFill="1" applyBorder="1" applyAlignment="1">
      <alignment horizontal="left" vertical="center" wrapText="1"/>
    </xf>
    <xf numFmtId="0" fontId="1" fillId="6" borderId="7" xfId="2" applyFill="1" applyBorder="1" applyAlignment="1">
      <alignment horizontal="left" vertical="center" wrapText="1"/>
    </xf>
    <xf numFmtId="0" fontId="1" fillId="6" borderId="8" xfId="2" applyFill="1" applyBorder="1" applyAlignment="1">
      <alignment horizontal="left" vertical="center" wrapText="1"/>
    </xf>
    <xf numFmtId="0" fontId="1" fillId="6" borderId="11" xfId="2" applyFill="1" applyBorder="1" applyAlignment="1">
      <alignment horizontal="left" vertical="center" wrapText="1"/>
    </xf>
    <xf numFmtId="0" fontId="1" fillId="6" borderId="12" xfId="2" applyFill="1" applyBorder="1" applyAlignment="1">
      <alignment horizontal="left" vertical="center" wrapText="1"/>
    </xf>
    <xf numFmtId="0" fontId="1" fillId="6" borderId="9" xfId="2" applyFill="1" applyBorder="1" applyAlignment="1">
      <alignment horizontal="left" vertical="center" wrapText="1"/>
    </xf>
    <xf numFmtId="0" fontId="1" fillId="5" borderId="4" xfId="2" applyFill="1" applyBorder="1" applyAlignment="1">
      <alignment horizontal="center"/>
    </xf>
    <xf numFmtId="0" fontId="1" fillId="5" borderId="0" xfId="2" applyFill="1" applyAlignment="1">
      <alignment horizontal="center"/>
    </xf>
    <xf numFmtId="0" fontId="1" fillId="5" borderId="5" xfId="2" applyFill="1" applyBorder="1" applyAlignment="1">
      <alignment horizontal="center"/>
    </xf>
    <xf numFmtId="0" fontId="1" fillId="0" borderId="9" xfId="2" applyBorder="1" applyAlignment="1">
      <alignment horizontal="center" wrapText="1"/>
    </xf>
    <xf numFmtId="44" fontId="1" fillId="2" borderId="6" xfId="3" applyFont="1" applyFill="1" applyBorder="1" applyAlignment="1">
      <alignment horizontal="center" vertical="center" wrapText="1"/>
    </xf>
    <xf numFmtId="44" fontId="1" fillId="2" borderId="8" xfId="3" applyFont="1" applyFill="1" applyBorder="1" applyAlignment="1">
      <alignment horizontal="center" vertical="center" wrapText="1"/>
    </xf>
    <xf numFmtId="44" fontId="1" fillId="2" borderId="6" xfId="2" applyNumberFormat="1" applyFill="1" applyBorder="1" applyAlignment="1">
      <alignment horizontal="center" vertical="center"/>
    </xf>
    <xf numFmtId="44" fontId="1" fillId="2" borderId="8" xfId="2" applyNumberFormat="1" applyFill="1" applyBorder="1" applyAlignment="1">
      <alignment horizontal="center" vertical="center"/>
    </xf>
    <xf numFmtId="10" fontId="1" fillId="2" borderId="6" xfId="2" applyNumberFormat="1" applyFill="1" applyBorder="1" applyAlignment="1">
      <alignment horizontal="center" vertical="center" wrapText="1"/>
    </xf>
    <xf numFmtId="10" fontId="1" fillId="2" borderId="8" xfId="2" applyNumberFormat="1" applyFill="1" applyBorder="1" applyAlignment="1">
      <alignment horizontal="center" vertical="center" wrapText="1"/>
    </xf>
    <xf numFmtId="8" fontId="1" fillId="0" borderId="6" xfId="2" applyNumberFormat="1" applyBorder="1" applyAlignment="1">
      <alignment horizontal="center"/>
    </xf>
    <xf numFmtId="49" fontId="1" fillId="2" borderId="13" xfId="2" applyNumberFormat="1" applyFill="1" applyBorder="1" applyAlignment="1">
      <alignment horizontal="center" vertical="center" wrapText="1"/>
    </xf>
    <xf numFmtId="49" fontId="1" fillId="2" borderId="14" xfId="2" applyNumberFormat="1" applyFill="1" applyBorder="1" applyAlignment="1">
      <alignment horizontal="center" vertical="center" wrapText="1"/>
    </xf>
    <xf numFmtId="49" fontId="1" fillId="2" borderId="15" xfId="2" applyNumberFormat="1" applyFill="1" applyBorder="1" applyAlignment="1">
      <alignment horizontal="center" vertical="center" wrapText="1"/>
    </xf>
    <xf numFmtId="0" fontId="1" fillId="2" borderId="13" xfId="2" applyFill="1" applyBorder="1" applyAlignment="1">
      <alignment horizontal="center" vertical="center"/>
    </xf>
    <xf numFmtId="0" fontId="1" fillId="2" borderId="14" xfId="2" applyFill="1" applyBorder="1" applyAlignment="1">
      <alignment horizontal="center" vertical="center"/>
    </xf>
    <xf numFmtId="0" fontId="1" fillId="2" borderId="15" xfId="2" applyFill="1" applyBorder="1" applyAlignment="1">
      <alignment horizontal="center" vertical="center"/>
    </xf>
    <xf numFmtId="0" fontId="6" fillId="0" borderId="1" xfId="2" applyFont="1" applyBorder="1" applyAlignment="1">
      <alignment horizontal="center" vertical="center" wrapText="1"/>
    </xf>
    <xf numFmtId="0" fontId="6" fillId="0" borderId="3" xfId="2" applyFont="1" applyBorder="1" applyAlignment="1">
      <alignment horizontal="center" vertical="center" wrapText="1"/>
    </xf>
    <xf numFmtId="0" fontId="6" fillId="0" borderId="4" xfId="2" applyFont="1" applyBorder="1" applyAlignment="1">
      <alignment horizontal="center" vertical="center" wrapText="1"/>
    </xf>
    <xf numFmtId="0" fontId="6" fillId="0" borderId="5" xfId="2" applyFont="1" applyBorder="1" applyAlignment="1">
      <alignment horizontal="center" vertical="center" wrapText="1"/>
    </xf>
    <xf numFmtId="0" fontId="6" fillId="0" borderId="10" xfId="2" applyFont="1" applyBorder="1" applyAlignment="1">
      <alignment horizontal="center" vertical="center" wrapText="1"/>
    </xf>
    <xf numFmtId="0" fontId="6" fillId="0" borderId="12" xfId="2" applyFont="1" applyBorder="1" applyAlignment="1">
      <alignment horizontal="center" vertical="center" wrapText="1"/>
    </xf>
    <xf numFmtId="44" fontId="1" fillId="0" borderId="6" xfId="3" applyFont="1" applyFill="1" applyBorder="1" applyAlignment="1">
      <alignment horizontal="center"/>
    </xf>
    <xf numFmtId="44" fontId="1" fillId="0" borderId="8" xfId="3" applyFont="1" applyFill="1" applyBorder="1" applyAlignment="1">
      <alignment horizontal="center"/>
    </xf>
    <xf numFmtId="44" fontId="1" fillId="0" borderId="6" xfId="5" applyFont="1" applyBorder="1" applyAlignment="1">
      <alignment horizontal="center" vertical="center"/>
    </xf>
    <xf numFmtId="44" fontId="1" fillId="0" borderId="8" xfId="5" applyFont="1" applyBorder="1" applyAlignment="1">
      <alignment horizontal="center" vertical="center"/>
    </xf>
    <xf numFmtId="0" fontId="1" fillId="0" borderId="1" xfId="2" applyBorder="1" applyAlignment="1">
      <alignment horizontal="center" wrapText="1"/>
    </xf>
    <xf numFmtId="0" fontId="1" fillId="2" borderId="14" xfId="2" applyFill="1" applyBorder="1" applyAlignment="1">
      <alignment horizontal="left" vertical="top" wrapText="1"/>
    </xf>
    <xf numFmtId="8" fontId="1" fillId="2" borderId="6" xfId="2" applyNumberFormat="1" applyFill="1" applyBorder="1" applyAlignment="1">
      <alignment horizontal="center" vertical="center" wrapText="1"/>
    </xf>
    <xf numFmtId="0" fontId="1" fillId="2" borderId="4" xfId="2" applyFill="1" applyBorder="1" applyAlignment="1">
      <alignment horizontal="left" vertical="center" wrapText="1"/>
    </xf>
    <xf numFmtId="0" fontId="1" fillId="2" borderId="0" xfId="2" applyFill="1" applyAlignment="1">
      <alignment horizontal="left" vertical="center" wrapText="1"/>
    </xf>
    <xf numFmtId="0" fontId="1" fillId="2" borderId="5" xfId="2" applyFill="1" applyBorder="1" applyAlignment="1">
      <alignment horizontal="left" vertical="center" wrapText="1"/>
    </xf>
    <xf numFmtId="0" fontId="1" fillId="3" borderId="10" xfId="2" applyFill="1" applyBorder="1" applyAlignment="1">
      <alignment horizontal="left" vertical="center" wrapText="1"/>
    </xf>
    <xf numFmtId="0" fontId="1" fillId="3" borderId="11" xfId="2" applyFill="1" applyBorder="1" applyAlignment="1">
      <alignment horizontal="left" vertical="center" wrapText="1"/>
    </xf>
    <xf numFmtId="0" fontId="1" fillId="3" borderId="12" xfId="2" applyFill="1" applyBorder="1" applyAlignment="1">
      <alignment horizontal="left" vertical="center" wrapText="1"/>
    </xf>
    <xf numFmtId="0" fontId="7" fillId="7" borderId="6" xfId="2" applyFont="1" applyFill="1" applyBorder="1" applyAlignment="1">
      <alignment horizontal="left" vertical="center" wrapText="1"/>
    </xf>
    <xf numFmtId="0" fontId="7" fillId="7" borderId="7" xfId="2" applyFont="1" applyFill="1" applyBorder="1" applyAlignment="1">
      <alignment horizontal="left" vertical="center" wrapText="1"/>
    </xf>
    <xf numFmtId="0" fontId="7" fillId="7" borderId="8" xfId="2" applyFont="1" applyFill="1" applyBorder="1" applyAlignment="1">
      <alignment horizontal="left" vertical="center" wrapText="1"/>
    </xf>
    <xf numFmtId="0" fontId="6" fillId="2" borderId="6" xfId="2" applyFont="1" applyFill="1" applyBorder="1" applyAlignment="1">
      <alignment horizontal="left" vertical="center" wrapText="1"/>
    </xf>
    <xf numFmtId="0" fontId="6" fillId="2" borderId="7" xfId="2" applyFont="1" applyFill="1" applyBorder="1" applyAlignment="1">
      <alignment horizontal="left" vertical="center" wrapText="1"/>
    </xf>
    <xf numFmtId="0" fontId="6" fillId="2" borderId="8" xfId="2" applyFont="1" applyFill="1" applyBorder="1" applyAlignment="1">
      <alignment horizontal="left" vertical="center" wrapText="1"/>
    </xf>
    <xf numFmtId="0" fontId="1" fillId="2" borderId="1" xfId="2" applyFill="1" applyBorder="1" applyAlignment="1">
      <alignment vertical="center" wrapText="1"/>
    </xf>
    <xf numFmtId="44" fontId="0" fillId="2" borderId="1" xfId="3" applyFont="1" applyFill="1" applyBorder="1" applyAlignment="1">
      <alignment vertical="center" wrapText="1"/>
    </xf>
    <xf numFmtId="44" fontId="0" fillId="2" borderId="2" xfId="3" applyFont="1" applyFill="1" applyBorder="1" applyAlignment="1">
      <alignment vertical="center" wrapText="1"/>
    </xf>
    <xf numFmtId="44" fontId="0" fillId="2" borderId="3" xfId="3" applyFont="1" applyFill="1" applyBorder="1" applyAlignment="1">
      <alignment vertical="center" wrapText="1"/>
    </xf>
    <xf numFmtId="44" fontId="0" fillId="2" borderId="10" xfId="3" applyFont="1" applyFill="1" applyBorder="1" applyAlignment="1">
      <alignment vertical="center" wrapText="1"/>
    </xf>
    <xf numFmtId="44" fontId="0" fillId="2" borderId="11" xfId="3" applyFont="1" applyFill="1" applyBorder="1" applyAlignment="1">
      <alignment vertical="center" wrapText="1"/>
    </xf>
    <xf numFmtId="44" fontId="0" fillId="2" borderId="12" xfId="3" applyFont="1" applyFill="1" applyBorder="1" applyAlignment="1">
      <alignment vertical="center" wrapText="1"/>
    </xf>
    <xf numFmtId="0" fontId="6" fillId="2" borderId="1" xfId="2" applyFont="1" applyFill="1" applyBorder="1" applyAlignment="1">
      <alignment horizontal="center" vertical="center" wrapText="1"/>
    </xf>
    <xf numFmtId="0" fontId="6" fillId="2" borderId="3" xfId="2" applyFont="1" applyFill="1" applyBorder="1" applyAlignment="1">
      <alignment horizontal="center" vertical="center" wrapText="1"/>
    </xf>
    <xf numFmtId="0" fontId="6" fillId="2" borderId="4" xfId="2" applyFont="1" applyFill="1" applyBorder="1" applyAlignment="1">
      <alignment horizontal="center" vertical="center" wrapText="1"/>
    </xf>
    <xf numFmtId="0" fontId="6" fillId="2" borderId="5" xfId="2" applyFont="1" applyFill="1" applyBorder="1" applyAlignment="1">
      <alignment horizontal="center" vertical="center" wrapText="1"/>
    </xf>
    <xf numFmtId="0" fontId="6" fillId="2" borderId="10" xfId="2" applyFont="1" applyFill="1" applyBorder="1" applyAlignment="1">
      <alignment horizontal="center" vertical="center" wrapText="1"/>
    </xf>
    <xf numFmtId="0" fontId="6" fillId="2" borderId="12" xfId="2" applyFont="1" applyFill="1" applyBorder="1" applyAlignment="1">
      <alignment horizontal="center" vertical="center" wrapText="1"/>
    </xf>
    <xf numFmtId="8" fontId="0" fillId="0" borderId="1" xfId="3" applyNumberFormat="1" applyFont="1" applyFill="1" applyBorder="1" applyAlignment="1">
      <alignment vertical="center" wrapText="1"/>
    </xf>
    <xf numFmtId="44" fontId="0" fillId="0" borderId="2" xfId="3" applyFont="1" applyFill="1" applyBorder="1" applyAlignment="1">
      <alignment vertical="center" wrapText="1"/>
    </xf>
    <xf numFmtId="44" fontId="0" fillId="0" borderId="3" xfId="3" applyFont="1" applyFill="1" applyBorder="1" applyAlignment="1">
      <alignment vertical="center" wrapText="1"/>
    </xf>
    <xf numFmtId="44" fontId="0" fillId="0" borderId="10" xfId="3" applyFont="1" applyFill="1" applyBorder="1" applyAlignment="1">
      <alignment vertical="center" wrapText="1"/>
    </xf>
    <xf numFmtId="44" fontId="0" fillId="0" borderId="11" xfId="3" applyFont="1" applyFill="1" applyBorder="1" applyAlignment="1">
      <alignment vertical="center" wrapText="1"/>
    </xf>
    <xf numFmtId="44" fontId="0" fillId="0" borderId="12" xfId="3" applyFont="1" applyFill="1" applyBorder="1" applyAlignment="1">
      <alignment vertical="center" wrapText="1"/>
    </xf>
    <xf numFmtId="8" fontId="1" fillId="0" borderId="6" xfId="2" applyNumberFormat="1" applyBorder="1" applyAlignment="1">
      <alignment horizontal="center" vertical="center" wrapText="1"/>
    </xf>
    <xf numFmtId="8" fontId="1" fillId="2" borderId="6" xfId="3" applyNumberFormat="1" applyFont="1" applyFill="1" applyBorder="1" applyAlignment="1">
      <alignment horizontal="center" vertical="center" wrapText="1"/>
    </xf>
    <xf numFmtId="0" fontId="6" fillId="2" borderId="0" xfId="2" applyFont="1" applyFill="1" applyAlignment="1">
      <alignment horizontal="center" vertical="center" wrapText="1"/>
    </xf>
    <xf numFmtId="8" fontId="1" fillId="0" borderId="6" xfId="2" applyNumberFormat="1" applyBorder="1" applyAlignment="1">
      <alignment horizontal="center" vertical="center"/>
    </xf>
    <xf numFmtId="0" fontId="1" fillId="0" borderId="8" xfId="2" applyBorder="1" applyAlignment="1">
      <alignment horizontal="center" vertical="center"/>
    </xf>
    <xf numFmtId="49" fontId="1" fillId="2" borderId="13" xfId="6" applyNumberFormat="1" applyFont="1" applyFill="1" applyBorder="1" applyAlignment="1">
      <alignment horizontal="center" vertical="center" wrapText="1"/>
    </xf>
    <xf numFmtId="49" fontId="16" fillId="2" borderId="14" xfId="6" applyNumberFormat="1" applyFill="1" applyBorder="1" applyAlignment="1">
      <alignment horizontal="center" vertical="center" wrapText="1"/>
    </xf>
    <xf numFmtId="49" fontId="16" fillId="2" borderId="15" xfId="6" applyNumberFormat="1" applyFill="1" applyBorder="1" applyAlignment="1">
      <alignment horizontal="center" vertical="center" wrapText="1"/>
    </xf>
    <xf numFmtId="44" fontId="1" fillId="0" borderId="6" xfId="3" applyFont="1" applyFill="1" applyBorder="1" applyAlignment="1">
      <alignment horizontal="center" vertical="center"/>
    </xf>
    <xf numFmtId="44" fontId="1" fillId="0" borderId="8" xfId="3" applyFont="1" applyFill="1" applyBorder="1" applyAlignment="1">
      <alignment horizontal="center" vertical="center"/>
    </xf>
    <xf numFmtId="8" fontId="1" fillId="0" borderId="6" xfId="3" applyNumberFormat="1" applyFont="1" applyBorder="1" applyAlignment="1">
      <alignment horizontal="center"/>
    </xf>
    <xf numFmtId="44" fontId="5" fillId="0" borderId="6" xfId="3" applyFont="1" applyBorder="1" applyAlignment="1">
      <alignment horizontal="center"/>
    </xf>
    <xf numFmtId="44" fontId="5" fillId="0" borderId="8" xfId="3" applyFont="1" applyBorder="1" applyAlignment="1">
      <alignment horizontal="center"/>
    </xf>
    <xf numFmtId="14" fontId="16" fillId="0" borderId="6" xfId="6" applyNumberFormat="1" applyBorder="1" applyAlignment="1">
      <alignment horizontal="center" vertical="center" wrapText="1"/>
    </xf>
    <xf numFmtId="14" fontId="16" fillId="0" borderId="7" xfId="6" applyNumberFormat="1" applyBorder="1" applyAlignment="1">
      <alignment horizontal="center" vertical="center" wrapText="1"/>
    </xf>
    <xf numFmtId="14" fontId="16" fillId="0" borderId="8" xfId="6" applyNumberFormat="1" applyBorder="1" applyAlignment="1">
      <alignment horizontal="center" vertical="center" wrapText="1"/>
    </xf>
    <xf numFmtId="44" fontId="1" fillId="0" borderId="7" xfId="3" applyFont="1" applyFill="1" applyBorder="1" applyAlignment="1">
      <alignment horizontal="center"/>
    </xf>
    <xf numFmtId="0" fontId="5" fillId="6" borderId="9" xfId="2" applyFont="1" applyFill="1" applyBorder="1" applyAlignment="1">
      <alignment horizontal="center"/>
    </xf>
    <xf numFmtId="0" fontId="5" fillId="6" borderId="6" xfId="2" applyFont="1" applyFill="1" applyBorder="1" applyAlignment="1">
      <alignment horizontal="center"/>
    </xf>
    <xf numFmtId="0" fontId="5" fillId="6" borderId="7" xfId="2" applyFont="1" applyFill="1" applyBorder="1" applyAlignment="1">
      <alignment horizontal="center"/>
    </xf>
    <xf numFmtId="0" fontId="5" fillId="6" borderId="8" xfId="2" applyFont="1" applyFill="1" applyBorder="1" applyAlignment="1">
      <alignment horizontal="center"/>
    </xf>
    <xf numFmtId="0" fontId="5" fillId="6" borderId="9" xfId="2" applyFont="1" applyFill="1" applyBorder="1"/>
    <xf numFmtId="44" fontId="1" fillId="0" borderId="2" xfId="2" applyNumberFormat="1" applyBorder="1" applyAlignment="1">
      <alignment horizontal="center"/>
    </xf>
    <xf numFmtId="44" fontId="1" fillId="0" borderId="0" xfId="3" applyFont="1" applyFill="1" applyBorder="1" applyAlignment="1">
      <alignment horizontal="center"/>
    </xf>
    <xf numFmtId="0" fontId="1" fillId="6" borderId="6" xfId="2" applyFill="1" applyBorder="1" applyAlignment="1">
      <alignment vertical="center" wrapText="1"/>
    </xf>
    <xf numFmtId="0" fontId="1" fillId="6" borderId="7" xfId="2" applyFill="1" applyBorder="1" applyAlignment="1">
      <alignment vertical="center" wrapText="1"/>
    </xf>
    <xf numFmtId="0" fontId="1" fillId="6" borderId="8" xfId="2" applyFill="1" applyBorder="1" applyAlignment="1">
      <alignment vertical="center" wrapText="1"/>
    </xf>
    <xf numFmtId="0" fontId="2" fillId="2" borderId="4" xfId="2" applyFont="1" applyFill="1" applyBorder="1" applyAlignment="1">
      <alignment horizontal="center" vertical="center"/>
    </xf>
    <xf numFmtId="0" fontId="2" fillId="2" borderId="0" xfId="2" applyFont="1" applyFill="1" applyAlignment="1">
      <alignment horizontal="center" vertical="center"/>
    </xf>
    <xf numFmtId="0" fontId="2" fillId="2" borderId="5" xfId="2" applyFont="1" applyFill="1" applyBorder="1" applyAlignment="1">
      <alignment horizontal="center" vertical="center"/>
    </xf>
    <xf numFmtId="0" fontId="3" fillId="2" borderId="4" xfId="2" applyFont="1" applyFill="1" applyBorder="1" applyAlignment="1">
      <alignment horizontal="center" vertical="center"/>
    </xf>
    <xf numFmtId="0" fontId="3" fillId="2" borderId="0" xfId="2" applyFont="1" applyFill="1" applyAlignment="1">
      <alignment horizontal="center" vertical="center"/>
    </xf>
    <xf numFmtId="0" fontId="3" fillId="2" borderId="5" xfId="2" applyFont="1" applyFill="1" applyBorder="1" applyAlignment="1">
      <alignment horizontal="center" vertical="center"/>
    </xf>
    <xf numFmtId="0" fontId="1" fillId="2" borderId="4" xfId="2" applyFill="1" applyBorder="1" applyAlignment="1">
      <alignment horizontal="center" vertical="center"/>
    </xf>
    <xf numFmtId="0" fontId="1" fillId="2" borderId="0" xfId="2" applyFill="1" applyAlignment="1">
      <alignment horizontal="center" vertical="center"/>
    </xf>
    <xf numFmtId="0" fontId="1" fillId="2" borderId="5" xfId="2" applyFill="1" applyBorder="1" applyAlignment="1">
      <alignment horizontal="center" vertical="center"/>
    </xf>
    <xf numFmtId="0" fontId="14" fillId="6" borderId="1" xfId="2" applyFont="1" applyFill="1" applyBorder="1" applyAlignment="1">
      <alignment horizontal="center" vertical="center" wrapText="1"/>
    </xf>
    <xf numFmtId="0" fontId="14" fillId="6" borderId="2" xfId="2" applyFont="1" applyFill="1" applyBorder="1" applyAlignment="1">
      <alignment horizontal="center" vertical="center" wrapText="1"/>
    </xf>
    <xf numFmtId="0" fontId="14" fillId="6" borderId="3" xfId="2" applyFont="1" applyFill="1" applyBorder="1" applyAlignment="1">
      <alignment horizontal="center" vertical="center" wrapText="1"/>
    </xf>
    <xf numFmtId="0" fontId="14" fillId="6" borderId="4" xfId="2" applyFont="1" applyFill="1" applyBorder="1" applyAlignment="1">
      <alignment horizontal="center" vertical="center" wrapText="1"/>
    </xf>
    <xf numFmtId="0" fontId="14" fillId="6" borderId="0" xfId="2" applyFont="1" applyFill="1" applyAlignment="1">
      <alignment horizontal="center" vertical="center" wrapText="1"/>
    </xf>
    <xf numFmtId="0" fontId="14" fillId="6" borderId="5" xfId="2" applyFont="1" applyFill="1" applyBorder="1" applyAlignment="1">
      <alignment horizontal="center" vertical="center" wrapText="1"/>
    </xf>
    <xf numFmtId="0" fontId="14" fillId="6" borderId="10" xfId="2" applyFont="1" applyFill="1" applyBorder="1" applyAlignment="1">
      <alignment horizontal="center" vertical="center" wrapText="1"/>
    </xf>
    <xf numFmtId="0" fontId="14" fillId="6" borderId="11" xfId="2" applyFont="1" applyFill="1" applyBorder="1" applyAlignment="1">
      <alignment horizontal="center" vertical="center" wrapText="1"/>
    </xf>
    <xf numFmtId="0" fontId="14" fillId="6" borderId="12" xfId="2" applyFont="1" applyFill="1" applyBorder="1" applyAlignment="1">
      <alignment horizontal="center" vertical="center" wrapText="1"/>
    </xf>
    <xf numFmtId="0" fontId="14" fillId="6" borderId="6" xfId="2" applyFont="1" applyFill="1" applyBorder="1" applyAlignment="1">
      <alignment horizontal="center" vertical="center"/>
    </xf>
    <xf numFmtId="0" fontId="14" fillId="6" borderId="7" xfId="2" applyFont="1" applyFill="1" applyBorder="1" applyAlignment="1">
      <alignment horizontal="center" vertical="center"/>
    </xf>
    <xf numFmtId="0" fontId="14" fillId="6" borderId="8" xfId="2" applyFont="1" applyFill="1" applyBorder="1" applyAlignment="1">
      <alignment horizontal="center" vertical="center"/>
    </xf>
    <xf numFmtId="44" fontId="1" fillId="2" borderId="1" xfId="3" applyFont="1" applyFill="1" applyBorder="1" applyAlignment="1">
      <alignment vertical="center" wrapText="1"/>
    </xf>
    <xf numFmtId="164" fontId="0" fillId="0" borderId="1" xfId="3" applyNumberFormat="1" applyFont="1" applyFill="1" applyBorder="1" applyAlignment="1">
      <alignment vertical="center" wrapText="1"/>
    </xf>
    <xf numFmtId="49" fontId="13" fillId="2" borderId="6" xfId="2" applyNumberFormat="1" applyFont="1" applyFill="1" applyBorder="1" applyAlignment="1">
      <alignment horizontal="center" vertical="center" wrapText="1"/>
    </xf>
    <xf numFmtId="49" fontId="13" fillId="2" borderId="8" xfId="2" applyNumberFormat="1" applyFont="1" applyFill="1" applyBorder="1" applyAlignment="1">
      <alignment horizontal="center" vertical="center" wrapText="1"/>
    </xf>
    <xf numFmtId="49" fontId="13" fillId="2" borderId="6" xfId="2" applyNumberFormat="1" applyFont="1" applyFill="1" applyBorder="1" applyAlignment="1">
      <alignment horizontal="center" vertical="center"/>
    </xf>
    <xf numFmtId="49" fontId="13" fillId="2" borderId="7" xfId="2" applyNumberFormat="1" applyFont="1" applyFill="1" applyBorder="1" applyAlignment="1">
      <alignment horizontal="center" vertical="center"/>
    </xf>
    <xf numFmtId="49" fontId="13" fillId="2" borderId="8" xfId="2" applyNumberFormat="1" applyFont="1" applyFill="1" applyBorder="1" applyAlignment="1">
      <alignment horizontal="center" vertical="center"/>
    </xf>
    <xf numFmtId="0" fontId="1" fillId="6" borderId="1" xfId="2" applyFill="1" applyBorder="1" applyAlignment="1">
      <alignment horizontal="left" vertical="center" wrapText="1"/>
    </xf>
    <xf numFmtId="0" fontId="1" fillId="6" borderId="18" xfId="2" applyFill="1" applyBorder="1" applyAlignment="1">
      <alignment horizontal="left" vertical="center" wrapText="1"/>
    </xf>
    <xf numFmtId="0" fontId="1" fillId="6" borderId="17" xfId="2" applyFill="1" applyBorder="1" applyAlignment="1">
      <alignment horizontal="left" vertical="center" wrapText="1"/>
    </xf>
    <xf numFmtId="0" fontId="1" fillId="6" borderId="16" xfId="2" applyFill="1" applyBorder="1" applyAlignment="1">
      <alignment horizontal="left" vertical="center" wrapText="1"/>
    </xf>
    <xf numFmtId="9" fontId="1" fillId="2" borderId="6" xfId="1" applyFont="1" applyFill="1" applyBorder="1" applyAlignment="1">
      <alignment horizontal="center" vertical="center" wrapText="1"/>
    </xf>
    <xf numFmtId="9" fontId="1" fillId="2" borderId="8" xfId="1" applyFont="1" applyFill="1" applyBorder="1" applyAlignment="1">
      <alignment horizontal="center" vertical="center" wrapText="1"/>
    </xf>
    <xf numFmtId="164" fontId="1" fillId="0" borderId="6" xfId="2" applyNumberFormat="1" applyBorder="1" applyAlignment="1">
      <alignment horizontal="center"/>
    </xf>
    <xf numFmtId="164" fontId="1" fillId="0" borderId="8" xfId="2" applyNumberFormat="1" applyBorder="1" applyAlignment="1">
      <alignment horizontal="center"/>
    </xf>
    <xf numFmtId="0" fontId="1" fillId="0" borderId="10" xfId="2" applyBorder="1" applyAlignment="1">
      <alignment horizontal="center" vertical="top" wrapText="1"/>
    </xf>
    <xf numFmtId="0" fontId="1" fillId="0" borderId="11" xfId="2" applyBorder="1" applyAlignment="1">
      <alignment horizontal="center" vertical="top" wrapText="1"/>
    </xf>
    <xf numFmtId="0" fontId="1" fillId="0" borderId="12" xfId="2" applyBorder="1" applyAlignment="1">
      <alignment horizontal="center" vertical="top" wrapText="1"/>
    </xf>
    <xf numFmtId="0" fontId="7" fillId="0" borderId="6" xfId="2" applyFont="1" applyBorder="1" applyAlignment="1">
      <alignment horizontal="center" vertical="center" wrapText="1"/>
    </xf>
    <xf numFmtId="0" fontId="7" fillId="0" borderId="7" xfId="2" applyFont="1" applyBorder="1" applyAlignment="1">
      <alignment horizontal="center" vertical="center" wrapText="1"/>
    </xf>
    <xf numFmtId="0" fontId="7" fillId="0" borderId="8" xfId="2" applyFont="1" applyBorder="1" applyAlignment="1">
      <alignment horizontal="center" vertical="center" wrapText="1"/>
    </xf>
    <xf numFmtId="0" fontId="1" fillId="0" borderId="14" xfId="2" applyBorder="1" applyAlignment="1">
      <alignment horizontal="left" vertical="top" wrapText="1"/>
    </xf>
    <xf numFmtId="0" fontId="1" fillId="0" borderId="10" xfId="2" applyBorder="1" applyAlignment="1">
      <alignment horizontal="center" vertical="center"/>
    </xf>
    <xf numFmtId="0" fontId="1" fillId="0" borderId="12" xfId="2" applyBorder="1" applyAlignment="1">
      <alignment horizontal="center" vertical="center"/>
    </xf>
    <xf numFmtId="0" fontId="1" fillId="0" borderId="6" xfId="2" applyBorder="1" applyAlignment="1">
      <alignment horizontal="center" vertical="center"/>
    </xf>
    <xf numFmtId="0" fontId="1" fillId="5" borderId="10" xfId="2" applyFill="1" applyBorder="1" applyAlignment="1">
      <alignment horizontal="center"/>
    </xf>
    <xf numFmtId="0" fontId="1" fillId="5" borderId="11" xfId="2" applyFill="1" applyBorder="1" applyAlignment="1">
      <alignment horizontal="center"/>
    </xf>
    <xf numFmtId="0" fontId="1" fillId="5" borderId="12" xfId="2" applyFill="1" applyBorder="1" applyAlignment="1">
      <alignment horizontal="center"/>
    </xf>
    <xf numFmtId="0" fontId="1" fillId="0" borderId="11" xfId="2" applyBorder="1" applyAlignment="1">
      <alignment horizontal="left" vertical="center" wrapText="1"/>
    </xf>
    <xf numFmtId="0" fontId="1" fillId="0" borderId="12" xfId="2" applyBorder="1" applyAlignment="1">
      <alignment horizontal="left" vertical="center" wrapText="1"/>
    </xf>
    <xf numFmtId="44" fontId="0" fillId="0" borderId="6" xfId="3" applyFont="1" applyBorder="1" applyAlignment="1">
      <alignment horizontal="center"/>
    </xf>
    <xf numFmtId="44" fontId="0" fillId="0" borderId="7" xfId="3" applyFont="1" applyBorder="1" applyAlignment="1">
      <alignment horizontal="center"/>
    </xf>
    <xf numFmtId="44" fontId="0" fillId="0" borderId="8" xfId="3" applyFont="1" applyBorder="1" applyAlignment="1">
      <alignment horizontal="center"/>
    </xf>
    <xf numFmtId="0" fontId="1" fillId="0" borderId="1" xfId="2" applyBorder="1" applyAlignment="1">
      <alignment horizontal="center"/>
    </xf>
    <xf numFmtId="0" fontId="1" fillId="0" borderId="3" xfId="2" applyBorder="1" applyAlignment="1">
      <alignment horizontal="center"/>
    </xf>
    <xf numFmtId="44" fontId="1" fillId="0" borderId="9" xfId="5" applyFont="1" applyBorder="1" applyAlignment="1">
      <alignment horizontal="center"/>
    </xf>
    <xf numFmtId="44" fontId="1" fillId="0" borderId="6" xfId="5" applyFont="1" applyBorder="1" applyAlignment="1">
      <alignment horizontal="center"/>
    </xf>
    <xf numFmtId="44" fontId="1" fillId="0" borderId="7" xfId="5" applyFont="1" applyBorder="1" applyAlignment="1">
      <alignment horizontal="center"/>
    </xf>
    <xf numFmtId="44" fontId="1" fillId="0" borderId="8" xfId="5" applyFont="1" applyBorder="1" applyAlignment="1">
      <alignment horizontal="center"/>
    </xf>
    <xf numFmtId="44" fontId="11" fillId="0" borderId="2" xfId="3" applyFont="1" applyBorder="1" applyAlignment="1">
      <alignment horizontal="center"/>
    </xf>
    <xf numFmtId="44" fontId="5" fillId="0" borderId="9" xfId="3" applyFont="1" applyBorder="1" applyAlignment="1">
      <alignment horizontal="center"/>
    </xf>
    <xf numFmtId="44" fontId="10" fillId="0" borderId="6" xfId="3" applyFont="1" applyFill="1" applyBorder="1" applyAlignment="1">
      <alignment horizontal="center" vertical="center"/>
    </xf>
    <xf numFmtId="44" fontId="10" fillId="0" borderId="8" xfId="3" applyFont="1" applyFill="1" applyBorder="1" applyAlignment="1">
      <alignment horizontal="center" vertical="center"/>
    </xf>
    <xf numFmtId="10" fontId="1" fillId="0" borderId="6" xfId="2" applyNumberFormat="1" applyBorder="1" applyAlignment="1">
      <alignment horizontal="center"/>
    </xf>
    <xf numFmtId="10" fontId="1" fillId="0" borderId="8" xfId="2" applyNumberFormat="1" applyBorder="1" applyAlignment="1">
      <alignment horizontal="center"/>
    </xf>
    <xf numFmtId="44" fontId="10" fillId="2" borderId="6" xfId="3" applyFont="1" applyFill="1" applyBorder="1" applyAlignment="1">
      <alignment horizontal="center" vertical="center" wrapText="1"/>
    </xf>
    <xf numFmtId="44" fontId="10" fillId="2" borderId="8" xfId="3" applyFont="1" applyFill="1" applyBorder="1" applyAlignment="1">
      <alignment horizontal="center" vertical="center" wrapText="1"/>
    </xf>
    <xf numFmtId="44" fontId="1" fillId="0" borderId="6" xfId="5" applyFont="1" applyFill="1" applyBorder="1" applyAlignment="1">
      <alignment horizontal="center"/>
    </xf>
    <xf numFmtId="44" fontId="1" fillId="0" borderId="8" xfId="5" applyFont="1" applyFill="1" applyBorder="1" applyAlignment="1">
      <alignment horizontal="center"/>
    </xf>
    <xf numFmtId="49" fontId="1" fillId="0" borderId="13" xfId="2" applyNumberFormat="1" applyBorder="1" applyAlignment="1">
      <alignment horizontal="center" vertical="center" wrapText="1"/>
    </xf>
    <xf numFmtId="49" fontId="1" fillId="0" borderId="14" xfId="2" applyNumberFormat="1" applyBorder="1" applyAlignment="1">
      <alignment horizontal="center" vertical="center" wrapText="1"/>
    </xf>
    <xf numFmtId="0" fontId="13" fillId="0" borderId="10" xfId="2" applyFont="1" applyBorder="1" applyAlignment="1">
      <alignment horizontal="left" vertical="center" wrapText="1"/>
    </xf>
    <xf numFmtId="0" fontId="13" fillId="0" borderId="11" xfId="2" applyFont="1" applyBorder="1" applyAlignment="1">
      <alignment horizontal="left" vertical="center"/>
    </xf>
    <xf numFmtId="0" fontId="13" fillId="0" borderId="12" xfId="2" applyFont="1" applyBorder="1" applyAlignment="1">
      <alignment horizontal="left" vertical="center"/>
    </xf>
    <xf numFmtId="0" fontId="1" fillId="2" borderId="6" xfId="2" applyFill="1" applyBorder="1" applyAlignment="1">
      <alignment horizontal="right" vertical="center"/>
    </xf>
    <xf numFmtId="0" fontId="1" fillId="2" borderId="7" xfId="2" applyFill="1" applyBorder="1" applyAlignment="1">
      <alignment horizontal="right" vertical="center"/>
    </xf>
    <xf numFmtId="0" fontId="1" fillId="2" borderId="8" xfId="2" applyFill="1" applyBorder="1" applyAlignment="1">
      <alignment horizontal="right" vertical="center"/>
    </xf>
    <xf numFmtId="0" fontId="13" fillId="0" borderId="1" xfId="2" applyFont="1" applyBorder="1" applyAlignment="1">
      <alignment horizontal="center" vertical="center" wrapText="1"/>
    </xf>
    <xf numFmtId="0" fontId="13" fillId="0" borderId="2" xfId="2" applyFont="1" applyBorder="1" applyAlignment="1">
      <alignment horizontal="center" vertical="center" wrapText="1"/>
    </xf>
    <xf numFmtId="0" fontId="13" fillId="0" borderId="3" xfId="2" applyFont="1" applyBorder="1" applyAlignment="1">
      <alignment horizontal="center" vertical="center" wrapText="1"/>
    </xf>
    <xf numFmtId="0" fontId="13" fillId="0" borderId="4" xfId="2" applyFont="1" applyBorder="1" applyAlignment="1">
      <alignment horizontal="center" vertical="center" wrapText="1"/>
    </xf>
    <xf numFmtId="0" fontId="13" fillId="0" borderId="0" xfId="2" applyFont="1" applyAlignment="1">
      <alignment horizontal="center" vertical="center" wrapText="1"/>
    </xf>
    <xf numFmtId="0" fontId="13" fillId="0" borderId="5" xfId="2" applyFont="1" applyBorder="1" applyAlignment="1">
      <alignment horizontal="center" vertical="center" wrapText="1"/>
    </xf>
    <xf numFmtId="0" fontId="13" fillId="0" borderId="10" xfId="2" applyFont="1" applyBorder="1" applyAlignment="1">
      <alignment horizontal="center" vertical="center" wrapText="1"/>
    </xf>
    <xf numFmtId="0" fontId="13" fillId="0" borderId="11" xfId="2" applyFont="1" applyBorder="1" applyAlignment="1">
      <alignment horizontal="center" vertical="center" wrapText="1"/>
    </xf>
    <xf numFmtId="0" fontId="13" fillId="0" borderId="12" xfId="2" applyFont="1" applyBorder="1" applyAlignment="1">
      <alignment horizontal="center" vertical="center" wrapText="1"/>
    </xf>
    <xf numFmtId="0" fontId="13" fillId="2" borderId="1" xfId="2" applyFont="1" applyFill="1" applyBorder="1" applyAlignment="1">
      <alignment horizontal="center" vertical="center"/>
    </xf>
    <xf numFmtId="0" fontId="13" fillId="2" borderId="2" xfId="2" applyFont="1" applyFill="1" applyBorder="1" applyAlignment="1">
      <alignment horizontal="center" vertical="center"/>
    </xf>
    <xf numFmtId="0" fontId="13" fillId="2" borderId="3" xfId="2" applyFont="1" applyFill="1" applyBorder="1" applyAlignment="1">
      <alignment horizontal="center" vertical="center"/>
    </xf>
    <xf numFmtId="0" fontId="13" fillId="2" borderId="10" xfId="2" applyFont="1" applyFill="1" applyBorder="1" applyAlignment="1">
      <alignment horizontal="center" vertical="center"/>
    </xf>
    <xf numFmtId="0" fontId="13" fillId="2" borderId="11" xfId="2" applyFont="1" applyFill="1" applyBorder="1" applyAlignment="1">
      <alignment horizontal="center" vertical="center"/>
    </xf>
    <xf numFmtId="0" fontId="13" fillId="2" borderId="12" xfId="2" applyFont="1" applyFill="1" applyBorder="1" applyAlignment="1">
      <alignment horizontal="center" vertical="center"/>
    </xf>
    <xf numFmtId="44" fontId="1" fillId="2" borderId="1" xfId="5" applyFont="1" applyFill="1" applyBorder="1" applyAlignment="1">
      <alignment vertical="center" wrapText="1"/>
    </xf>
    <xf numFmtId="44" fontId="1" fillId="2" borderId="2" xfId="5" applyFont="1" applyFill="1" applyBorder="1" applyAlignment="1">
      <alignment vertical="center" wrapText="1"/>
    </xf>
    <xf numFmtId="44" fontId="1" fillId="2" borderId="3" xfId="5" applyFont="1" applyFill="1" applyBorder="1" applyAlignment="1">
      <alignment vertical="center" wrapText="1"/>
    </xf>
    <xf numFmtId="44" fontId="1" fillId="2" borderId="10" xfId="5" applyFont="1" applyFill="1" applyBorder="1" applyAlignment="1">
      <alignment vertical="center" wrapText="1"/>
    </xf>
    <xf numFmtId="44" fontId="1" fillId="2" borderId="11" xfId="5" applyFont="1" applyFill="1" applyBorder="1" applyAlignment="1">
      <alignment vertical="center" wrapText="1"/>
    </xf>
    <xf numFmtId="44" fontId="1" fillId="2" borderId="12" xfId="5" applyFont="1" applyFill="1" applyBorder="1" applyAlignment="1">
      <alignment vertical="center" wrapText="1"/>
    </xf>
    <xf numFmtId="0" fontId="1" fillId="2" borderId="2" xfId="6" applyFont="1" applyFill="1" applyBorder="1" applyAlignment="1">
      <alignment horizontal="center" vertical="center" wrapText="1"/>
    </xf>
    <xf numFmtId="0" fontId="1" fillId="2" borderId="11" xfId="6" applyFont="1" applyFill="1" applyBorder="1" applyAlignment="1">
      <alignment horizontal="center" vertical="center" wrapText="1"/>
    </xf>
    <xf numFmtId="44" fontId="1" fillId="2" borderId="1" xfId="6" applyNumberFormat="1" applyFont="1" applyFill="1" applyBorder="1" applyAlignment="1">
      <alignment horizontal="left" vertical="center" wrapText="1"/>
    </xf>
    <xf numFmtId="0" fontId="16" fillId="2" borderId="2" xfId="6" applyFill="1" applyBorder="1" applyAlignment="1">
      <alignment horizontal="left" vertical="center" wrapText="1"/>
    </xf>
    <xf numFmtId="0" fontId="16" fillId="2" borderId="3" xfId="6" applyFill="1" applyBorder="1" applyAlignment="1">
      <alignment horizontal="left" vertical="center" wrapText="1"/>
    </xf>
    <xf numFmtId="0" fontId="16" fillId="2" borderId="10" xfId="6" applyFill="1" applyBorder="1" applyAlignment="1">
      <alignment horizontal="left" vertical="center" wrapText="1"/>
    </xf>
    <xf numFmtId="0" fontId="16" fillId="2" borderId="11" xfId="6" applyFill="1" applyBorder="1" applyAlignment="1">
      <alignment horizontal="left" vertical="center" wrapText="1"/>
    </xf>
    <xf numFmtId="0" fontId="16" fillId="2" borderId="12" xfId="6" applyFill="1" applyBorder="1" applyAlignment="1">
      <alignment horizontal="left" vertical="center" wrapText="1"/>
    </xf>
    <xf numFmtId="0" fontId="16" fillId="2" borderId="6" xfId="6" applyFill="1" applyBorder="1" applyAlignment="1">
      <alignment horizontal="left" vertical="center"/>
    </xf>
    <xf numFmtId="0" fontId="16" fillId="2" borderId="7" xfId="6" applyFill="1" applyBorder="1" applyAlignment="1">
      <alignment horizontal="left" vertical="center"/>
    </xf>
    <xf numFmtId="0" fontId="16" fillId="2" borderId="9" xfId="6" applyFill="1" applyBorder="1" applyAlignment="1">
      <alignment horizontal="left" vertical="center"/>
    </xf>
    <xf numFmtId="0" fontId="16" fillId="2" borderId="6" xfId="6" applyFill="1" applyBorder="1" applyAlignment="1">
      <alignment horizontal="right" vertical="center"/>
    </xf>
    <xf numFmtId="0" fontId="16" fillId="2" borderId="7" xfId="6" applyFill="1" applyBorder="1" applyAlignment="1">
      <alignment horizontal="right" vertical="center"/>
    </xf>
    <xf numFmtId="0" fontId="16" fillId="2" borderId="8" xfId="6" applyFill="1" applyBorder="1" applyAlignment="1">
      <alignment horizontal="right" vertical="center"/>
    </xf>
    <xf numFmtId="0" fontId="16" fillId="2" borderId="1" xfId="6" applyFill="1" applyBorder="1" applyAlignment="1">
      <alignment horizontal="left" vertical="center"/>
    </xf>
    <xf numFmtId="0" fontId="16" fillId="2" borderId="2" xfId="6" applyFill="1" applyBorder="1" applyAlignment="1">
      <alignment horizontal="left" vertical="center"/>
    </xf>
    <xf numFmtId="0" fontId="1" fillId="2" borderId="1" xfId="6" applyFont="1" applyFill="1" applyBorder="1" applyAlignment="1">
      <alignment horizontal="center" vertical="center" wrapText="1"/>
    </xf>
    <xf numFmtId="0" fontId="1" fillId="2" borderId="10" xfId="6" applyFont="1" applyFill="1" applyBorder="1" applyAlignment="1">
      <alignment horizontal="center" vertical="center" wrapText="1"/>
    </xf>
    <xf numFmtId="0" fontId="1" fillId="2" borderId="2" xfId="6" applyFont="1" applyFill="1" applyBorder="1" applyAlignment="1">
      <alignment horizontal="left" vertical="center" wrapText="1"/>
    </xf>
    <xf numFmtId="0" fontId="1" fillId="2" borderId="3" xfId="6" applyFont="1" applyFill="1" applyBorder="1" applyAlignment="1">
      <alignment horizontal="left" vertical="center" wrapText="1"/>
    </xf>
    <xf numFmtId="0" fontId="1" fillId="2" borderId="11" xfId="6" applyFont="1" applyFill="1" applyBorder="1" applyAlignment="1">
      <alignment horizontal="left" vertical="center" wrapText="1"/>
    </xf>
    <xf numFmtId="0" fontId="1" fillId="2" borderId="12" xfId="6" applyFont="1" applyFill="1" applyBorder="1" applyAlignment="1">
      <alignment horizontal="left" vertical="center" wrapText="1"/>
    </xf>
    <xf numFmtId="0" fontId="1" fillId="2" borderId="9" xfId="6" applyFont="1" applyFill="1" applyBorder="1" applyAlignment="1">
      <alignment horizontal="center"/>
    </xf>
    <xf numFmtId="44" fontId="14" fillId="2" borderId="6" xfId="6" applyNumberFormat="1" applyFont="1" applyFill="1" applyBorder="1" applyAlignment="1">
      <alignment horizontal="left"/>
    </xf>
    <xf numFmtId="0" fontId="14" fillId="2" borderId="7" xfId="6" applyFont="1" applyFill="1" applyBorder="1" applyAlignment="1">
      <alignment horizontal="left"/>
    </xf>
    <xf numFmtId="0" fontId="14" fillId="2" borderId="8" xfId="6" applyFont="1" applyFill="1" applyBorder="1" applyAlignment="1">
      <alignment horizontal="left"/>
    </xf>
    <xf numFmtId="0" fontId="1" fillId="2" borderId="1" xfId="6" applyFont="1" applyFill="1" applyBorder="1" applyAlignment="1">
      <alignment horizontal="left" wrapText="1"/>
    </xf>
    <xf numFmtId="0" fontId="16" fillId="2" borderId="2" xfId="6" applyFill="1" applyBorder="1" applyAlignment="1">
      <alignment horizontal="left" wrapText="1"/>
    </xf>
    <xf numFmtId="0" fontId="16" fillId="2" borderId="3" xfId="6" applyFill="1" applyBorder="1" applyAlignment="1">
      <alignment horizontal="left" wrapText="1"/>
    </xf>
    <xf numFmtId="0" fontId="16" fillId="2" borderId="10" xfId="6" applyFill="1" applyBorder="1" applyAlignment="1">
      <alignment horizontal="left" wrapText="1"/>
    </xf>
    <xf numFmtId="0" fontId="16" fillId="2" borderId="11" xfId="6" applyFill="1" applyBorder="1" applyAlignment="1">
      <alignment horizontal="left" wrapText="1"/>
    </xf>
    <xf numFmtId="0" fontId="16" fillId="2" borderId="12" xfId="6" applyFill="1" applyBorder="1" applyAlignment="1">
      <alignment horizontal="left" wrapText="1"/>
    </xf>
    <xf numFmtId="0" fontId="1" fillId="2" borderId="1" xfId="6" applyFont="1" applyFill="1" applyBorder="1" applyAlignment="1">
      <alignment horizontal="left" vertical="center"/>
    </xf>
    <xf numFmtId="0" fontId="16" fillId="2" borderId="3" xfId="6" applyFill="1" applyBorder="1" applyAlignment="1">
      <alignment horizontal="left" vertical="center"/>
    </xf>
    <xf numFmtId="0" fontId="16" fillId="2" borderId="10" xfId="6" applyFill="1" applyBorder="1" applyAlignment="1">
      <alignment horizontal="left" vertical="center"/>
    </xf>
    <xf numFmtId="0" fontId="16" fillId="2" borderId="11" xfId="6" applyFill="1" applyBorder="1" applyAlignment="1">
      <alignment horizontal="left" vertical="center"/>
    </xf>
    <xf numFmtId="0" fontId="16" fillId="2" borderId="12" xfId="6" applyFill="1" applyBorder="1" applyAlignment="1">
      <alignment horizontal="left" vertical="center"/>
    </xf>
    <xf numFmtId="44" fontId="14" fillId="2" borderId="6" xfId="3" applyFont="1" applyFill="1" applyBorder="1" applyAlignment="1">
      <alignment horizontal="center" vertical="center" wrapText="1"/>
    </xf>
    <xf numFmtId="44" fontId="14" fillId="2" borderId="7" xfId="3" applyFont="1" applyFill="1" applyBorder="1" applyAlignment="1">
      <alignment horizontal="center" vertical="center" wrapText="1"/>
    </xf>
    <xf numFmtId="44" fontId="14" fillId="2" borderId="8" xfId="3" applyFont="1" applyFill="1" applyBorder="1" applyAlignment="1">
      <alignment horizontal="center" vertical="center" wrapText="1"/>
    </xf>
    <xf numFmtId="0" fontId="16" fillId="2" borderId="6" xfId="6" applyFill="1" applyBorder="1" applyAlignment="1">
      <alignment horizontal="center"/>
    </xf>
    <xf numFmtId="0" fontId="16" fillId="2" borderId="7" xfId="6" applyFill="1" applyBorder="1" applyAlignment="1">
      <alignment horizontal="center"/>
    </xf>
    <xf numFmtId="0" fontId="16" fillId="2" borderId="8" xfId="6" applyFill="1" applyBorder="1" applyAlignment="1">
      <alignment horizontal="center"/>
    </xf>
    <xf numFmtId="0" fontId="19" fillId="2" borderId="9" xfId="6" applyFont="1" applyFill="1" applyBorder="1" applyAlignment="1">
      <alignment horizontal="left"/>
    </xf>
    <xf numFmtId="0" fontId="16" fillId="2" borderId="6" xfId="6" applyFill="1" applyBorder="1" applyAlignment="1">
      <alignment horizontal="left"/>
    </xf>
    <xf numFmtId="0" fontId="16" fillId="2" borderId="7" xfId="6" applyFill="1" applyBorder="1" applyAlignment="1">
      <alignment horizontal="left"/>
    </xf>
    <xf numFmtId="0" fontId="16" fillId="2" borderId="8" xfId="6" applyFill="1" applyBorder="1" applyAlignment="1">
      <alignment horizontal="left"/>
    </xf>
    <xf numFmtId="0" fontId="16" fillId="2" borderId="1" xfId="6" applyFill="1" applyBorder="1" applyAlignment="1">
      <alignment horizontal="center"/>
    </xf>
    <xf numFmtId="0" fontId="16" fillId="2" borderId="2" xfId="6" applyFill="1" applyBorder="1" applyAlignment="1">
      <alignment horizontal="center"/>
    </xf>
    <xf numFmtId="0" fontId="16" fillId="2" borderId="3" xfId="6" applyFill="1" applyBorder="1" applyAlignment="1">
      <alignment horizontal="center"/>
    </xf>
    <xf numFmtId="0" fontId="16" fillId="2" borderId="6" xfId="6" applyFill="1" applyBorder="1" applyAlignment="1">
      <alignment horizontal="center" vertical="center" wrapText="1"/>
    </xf>
    <xf numFmtId="0" fontId="16" fillId="2" borderId="7" xfId="6" applyFill="1" applyBorder="1" applyAlignment="1">
      <alignment horizontal="center" vertical="center" wrapText="1"/>
    </xf>
    <xf numFmtId="0" fontId="16" fillId="2" borderId="8" xfId="6" applyFill="1" applyBorder="1" applyAlignment="1">
      <alignment horizontal="center" vertical="center" wrapText="1"/>
    </xf>
    <xf numFmtId="0" fontId="16" fillId="2" borderId="4" xfId="6" applyFill="1" applyBorder="1" applyAlignment="1">
      <alignment horizontal="center"/>
    </xf>
    <xf numFmtId="0" fontId="16" fillId="2" borderId="0" xfId="6" applyFill="1" applyAlignment="1">
      <alignment horizontal="center"/>
    </xf>
    <xf numFmtId="0" fontId="5" fillId="2" borderId="9" xfId="6" applyFont="1" applyFill="1" applyBorder="1" applyAlignment="1">
      <alignment horizontal="center"/>
    </xf>
    <xf numFmtId="0" fontId="5" fillId="2" borderId="13" xfId="6" applyFont="1" applyFill="1" applyBorder="1" applyAlignment="1">
      <alignment horizontal="center"/>
    </xf>
    <xf numFmtId="0" fontId="1" fillId="2" borderId="6" xfId="6" applyFont="1" applyFill="1" applyBorder="1" applyAlignment="1">
      <alignment horizontal="center" vertical="center" wrapText="1"/>
    </xf>
    <xf numFmtId="0" fontId="2" fillId="2" borderId="4" xfId="6" applyFont="1" applyFill="1" applyBorder="1" applyAlignment="1">
      <alignment horizontal="right" vertical="center"/>
    </xf>
    <xf numFmtId="0" fontId="2" fillId="2" borderId="0" xfId="6" applyFont="1" applyFill="1" applyAlignment="1">
      <alignment horizontal="right" vertical="center"/>
    </xf>
    <xf numFmtId="0" fontId="2" fillId="2" borderId="5" xfId="6" applyFont="1" applyFill="1" applyBorder="1" applyAlignment="1">
      <alignment horizontal="right" vertical="center"/>
    </xf>
    <xf numFmtId="0" fontId="4" fillId="2" borderId="4" xfId="6" applyFont="1" applyFill="1" applyBorder="1" applyAlignment="1">
      <alignment horizontal="right" vertical="center"/>
    </xf>
    <xf numFmtId="0" fontId="4" fillId="2" borderId="0" xfId="6" applyFont="1" applyFill="1" applyAlignment="1">
      <alignment horizontal="right" vertical="center"/>
    </xf>
    <xf numFmtId="0" fontId="4" fillId="2" borderId="5" xfId="6" applyFont="1" applyFill="1" applyBorder="1" applyAlignment="1">
      <alignment horizontal="right" vertical="center"/>
    </xf>
    <xf numFmtId="0" fontId="16" fillId="2" borderId="9" xfId="6" applyFill="1" applyBorder="1" applyAlignment="1">
      <alignment vertical="center" wrapText="1"/>
    </xf>
    <xf numFmtId="0" fontId="4" fillId="2" borderId="4" xfId="2" applyFont="1" applyFill="1" applyBorder="1" applyAlignment="1">
      <alignment horizontal="right" vertical="center"/>
    </xf>
    <xf numFmtId="0" fontId="4" fillId="2" borderId="0" xfId="2" applyFont="1" applyFill="1" applyAlignment="1">
      <alignment horizontal="right" vertical="center"/>
    </xf>
    <xf numFmtId="0" fontId="4" fillId="2" borderId="5" xfId="2" applyFont="1" applyFill="1" applyBorder="1" applyAlignment="1">
      <alignment horizontal="right" vertical="center"/>
    </xf>
    <xf numFmtId="0" fontId="1" fillId="2" borderId="6" xfId="6" applyFont="1" applyFill="1" applyBorder="1" applyAlignment="1">
      <alignment horizontal="left" vertical="center"/>
    </xf>
    <xf numFmtId="44" fontId="0" fillId="2" borderId="6" xfId="3" applyFont="1" applyFill="1" applyBorder="1" applyAlignment="1">
      <alignment horizontal="right" vertical="center"/>
    </xf>
    <xf numFmtId="44" fontId="0" fillId="2" borderId="7" xfId="3" applyFont="1" applyFill="1" applyBorder="1" applyAlignment="1">
      <alignment horizontal="right" vertical="center"/>
    </xf>
    <xf numFmtId="44" fontId="0" fillId="2" borderId="8" xfId="3" applyFont="1" applyFill="1" applyBorder="1" applyAlignment="1">
      <alignment horizontal="right" vertical="center"/>
    </xf>
    <xf numFmtId="0" fontId="1" fillId="8" borderId="9" xfId="6" applyFont="1" applyFill="1" applyBorder="1" applyAlignment="1">
      <alignment horizontal="center" vertical="center" wrapText="1"/>
    </xf>
    <xf numFmtId="0" fontId="7" fillId="8" borderId="6" xfId="6" applyFont="1" applyFill="1" applyBorder="1" applyAlignment="1">
      <alignment horizontal="center" vertical="center" wrapText="1"/>
    </xf>
    <xf numFmtId="0" fontId="7" fillId="8" borderId="7" xfId="6" applyFont="1" applyFill="1" applyBorder="1" applyAlignment="1">
      <alignment horizontal="center" vertical="center" wrapText="1"/>
    </xf>
    <xf numFmtId="0" fontId="7" fillId="8" borderId="8" xfId="6" applyFont="1" applyFill="1" applyBorder="1" applyAlignment="1">
      <alignment horizontal="center" vertical="center" wrapText="1"/>
    </xf>
    <xf numFmtId="0" fontId="1" fillId="2" borderId="9" xfId="6" applyFont="1" applyFill="1" applyBorder="1" applyAlignment="1">
      <alignment horizontal="left" vertical="center"/>
    </xf>
    <xf numFmtId="44" fontId="0" fillId="2" borderId="9" xfId="3" applyFont="1" applyFill="1" applyBorder="1" applyAlignment="1">
      <alignment horizontal="right" vertical="center"/>
    </xf>
    <xf numFmtId="165" fontId="16" fillId="0" borderId="6" xfId="6" applyNumberFormat="1" applyBorder="1" applyAlignment="1">
      <alignment horizontal="center" vertical="center" wrapText="1"/>
    </xf>
    <xf numFmtId="165" fontId="16" fillId="0" borderId="7" xfId="6" applyNumberFormat="1" applyBorder="1" applyAlignment="1">
      <alignment horizontal="center" vertical="center" wrapText="1"/>
    </xf>
    <xf numFmtId="165" fontId="16" fillId="0" borderId="8" xfId="6" applyNumberFormat="1" applyBorder="1" applyAlignment="1">
      <alignment horizontal="center" vertical="center" wrapText="1"/>
    </xf>
    <xf numFmtId="0" fontId="1" fillId="0" borderId="6" xfId="6" applyFont="1" applyBorder="1" applyAlignment="1">
      <alignment vertical="center" wrapText="1"/>
    </xf>
    <xf numFmtId="0" fontId="1" fillId="0" borderId="7" xfId="6" applyFont="1" applyBorder="1" applyAlignment="1">
      <alignment vertical="center" wrapText="1"/>
    </xf>
    <xf numFmtId="0" fontId="1" fillId="0" borderId="8" xfId="6" applyFont="1" applyBorder="1" applyAlignment="1">
      <alignment vertical="center" wrapText="1"/>
    </xf>
    <xf numFmtId="0" fontId="16" fillId="0" borderId="9" xfId="6" applyBorder="1" applyAlignment="1">
      <alignment horizontal="center"/>
    </xf>
    <xf numFmtId="0" fontId="16" fillId="0" borderId="9" xfId="6" applyBorder="1"/>
    <xf numFmtId="0" fontId="16" fillId="0" borderId="6" xfId="6" applyBorder="1" applyAlignment="1">
      <alignment horizontal="center"/>
    </xf>
    <xf numFmtId="0" fontId="16" fillId="0" borderId="7" xfId="6" applyBorder="1" applyAlignment="1">
      <alignment horizontal="center"/>
    </xf>
    <xf numFmtId="0" fontId="16" fillId="0" borderId="8" xfId="6" applyBorder="1" applyAlignment="1">
      <alignment horizontal="center"/>
    </xf>
    <xf numFmtId="44" fontId="16" fillId="0" borderId="2" xfId="6" applyNumberFormat="1" applyBorder="1" applyAlignment="1">
      <alignment horizontal="center"/>
    </xf>
    <xf numFmtId="0" fontId="16" fillId="0" borderId="2" xfId="6" applyBorder="1" applyAlignment="1">
      <alignment horizontal="center"/>
    </xf>
    <xf numFmtId="0" fontId="16" fillId="5" borderId="6" xfId="6" applyFill="1" applyBorder="1" applyAlignment="1">
      <alignment horizontal="center" wrapText="1"/>
    </xf>
    <xf numFmtId="0" fontId="16" fillId="5" borderId="7" xfId="6" applyFill="1" applyBorder="1" applyAlignment="1">
      <alignment horizontal="center" wrapText="1"/>
    </xf>
    <xf numFmtId="0" fontId="16" fillId="5" borderId="8" xfId="6" applyFill="1" applyBorder="1" applyAlignment="1">
      <alignment horizontal="center" wrapText="1"/>
    </xf>
    <xf numFmtId="0" fontId="1" fillId="0" borderId="9" xfId="6" applyFont="1" applyBorder="1" applyAlignment="1">
      <alignment horizontal="center" vertical="center" wrapText="1"/>
    </xf>
    <xf numFmtId="0" fontId="16" fillId="0" borderId="9" xfId="6" applyBorder="1" applyAlignment="1">
      <alignment horizontal="center" vertical="center" wrapText="1"/>
    </xf>
    <xf numFmtId="44" fontId="0" fillId="0" borderId="6" xfId="3" applyFont="1" applyFill="1" applyBorder="1" applyAlignment="1">
      <alignment horizontal="center"/>
    </xf>
    <xf numFmtId="44" fontId="0" fillId="0" borderId="7" xfId="3" applyFont="1" applyFill="1" applyBorder="1" applyAlignment="1">
      <alignment horizontal="center"/>
    </xf>
    <xf numFmtId="44" fontId="0" fillId="0" borderId="8" xfId="3" applyFont="1" applyFill="1" applyBorder="1" applyAlignment="1">
      <alignment horizontal="center"/>
    </xf>
    <xf numFmtId="0" fontId="16" fillId="0" borderId="7" xfId="6" applyBorder="1" applyAlignment="1">
      <alignment vertical="center" wrapText="1"/>
    </xf>
    <xf numFmtId="0" fontId="16" fillId="0" borderId="8" xfId="6" applyBorder="1" applyAlignment="1">
      <alignment vertical="center" wrapText="1"/>
    </xf>
    <xf numFmtId="0" fontId="1" fillId="0" borderId="1" xfId="6" applyFont="1" applyBorder="1" applyAlignment="1">
      <alignment horizontal="left" vertical="center" wrapText="1"/>
    </xf>
    <xf numFmtId="0" fontId="1" fillId="0" borderId="2" xfId="6" applyFont="1" applyBorder="1" applyAlignment="1">
      <alignment horizontal="left" vertical="center" wrapText="1"/>
    </xf>
    <xf numFmtId="0" fontId="1" fillId="0" borderId="3" xfId="6" applyFont="1" applyBorder="1" applyAlignment="1">
      <alignment horizontal="left" vertical="center" wrapText="1"/>
    </xf>
    <xf numFmtId="0" fontId="1" fillId="0" borderId="4" xfId="6" applyFont="1" applyBorder="1" applyAlignment="1">
      <alignment horizontal="left" vertical="center" wrapText="1"/>
    </xf>
    <xf numFmtId="0" fontId="1" fillId="0" borderId="0" xfId="6" applyFont="1" applyAlignment="1">
      <alignment horizontal="left" vertical="center" wrapText="1"/>
    </xf>
    <xf numFmtId="0" fontId="1" fillId="0" borderId="5" xfId="6" applyFont="1" applyBorder="1" applyAlignment="1">
      <alignment horizontal="left" vertical="center" wrapText="1"/>
    </xf>
    <xf numFmtId="0" fontId="1" fillId="0" borderId="10" xfId="6" applyFont="1" applyBorder="1" applyAlignment="1">
      <alignment horizontal="left" vertical="center" wrapText="1"/>
    </xf>
    <xf numFmtId="0" fontId="1" fillId="0" borderId="11" xfId="6" applyFont="1" applyBorder="1" applyAlignment="1">
      <alignment horizontal="left" vertical="center" wrapText="1"/>
    </xf>
    <xf numFmtId="0" fontId="1" fillId="0" borderId="12" xfId="6" applyFont="1" applyBorder="1" applyAlignment="1">
      <alignment horizontal="left" vertical="center" wrapText="1"/>
    </xf>
    <xf numFmtId="0" fontId="1" fillId="0" borderId="9" xfId="6" applyFont="1" applyBorder="1" applyAlignment="1">
      <alignment horizontal="center"/>
    </xf>
    <xf numFmtId="44" fontId="0" fillId="0" borderId="9" xfId="3" applyFont="1" applyFill="1" applyBorder="1" applyAlignment="1">
      <alignment horizontal="center"/>
    </xf>
    <xf numFmtId="44" fontId="0" fillId="0" borderId="9" xfId="3" applyFont="1" applyFill="1" applyBorder="1" applyAlignment="1"/>
    <xf numFmtId="0" fontId="16" fillId="0" borderId="6" xfId="6" applyBorder="1" applyAlignment="1">
      <alignment horizontal="left" vertical="center" wrapText="1"/>
    </xf>
    <xf numFmtId="0" fontId="16" fillId="0" borderId="7" xfId="6" applyBorder="1" applyAlignment="1">
      <alignment horizontal="left" vertical="center" wrapText="1"/>
    </xf>
    <xf numFmtId="0" fontId="16" fillId="0" borderId="8" xfId="6" applyBorder="1" applyAlignment="1">
      <alignment horizontal="left" vertical="center" wrapText="1"/>
    </xf>
    <xf numFmtId="0" fontId="16" fillId="0" borderId="6" xfId="6" applyBorder="1" applyAlignment="1">
      <alignment horizontal="center" vertical="center" wrapText="1"/>
    </xf>
    <xf numFmtId="0" fontId="16" fillId="0" borderId="7" xfId="6" applyBorder="1" applyAlignment="1">
      <alignment horizontal="center" vertical="center" wrapText="1"/>
    </xf>
    <xf numFmtId="0" fontId="16" fillId="0" borderId="8" xfId="6" applyBorder="1" applyAlignment="1">
      <alignment horizontal="center" vertical="center" wrapText="1"/>
    </xf>
    <xf numFmtId="0" fontId="16" fillId="0" borderId="4" xfId="6" applyBorder="1" applyAlignment="1">
      <alignment horizontal="center"/>
    </xf>
    <xf numFmtId="0" fontId="16" fillId="0" borderId="0" xfId="6" applyAlignment="1">
      <alignment horizontal="center"/>
    </xf>
    <xf numFmtId="0" fontId="16" fillId="0" borderId="5" xfId="6" applyBorder="1" applyAlignment="1">
      <alignment horizontal="center"/>
    </xf>
    <xf numFmtId="0" fontId="1" fillId="0" borderId="13" xfId="6" applyFont="1" applyBorder="1" applyAlignment="1">
      <alignment horizontal="left" vertical="center" wrapText="1"/>
    </xf>
    <xf numFmtId="0" fontId="16" fillId="0" borderId="14" xfId="6" applyBorder="1" applyAlignment="1">
      <alignment horizontal="left" vertical="center" wrapText="1"/>
    </xf>
    <xf numFmtId="0" fontId="16" fillId="0" borderId="15" xfId="6" applyBorder="1" applyAlignment="1">
      <alignment horizontal="left" vertical="center" wrapText="1"/>
    </xf>
    <xf numFmtId="0" fontId="7" fillId="0" borderId="13" xfId="6" applyFont="1" applyBorder="1" applyAlignment="1">
      <alignment horizontal="left" vertical="center" wrapText="1"/>
    </xf>
    <xf numFmtId="0" fontId="7" fillId="0" borderId="15" xfId="6" applyFont="1" applyBorder="1" applyAlignment="1">
      <alignment horizontal="left" vertical="center" wrapText="1"/>
    </xf>
    <xf numFmtId="0" fontId="1" fillId="0" borderId="1" xfId="6" applyFont="1" applyBorder="1" applyAlignment="1">
      <alignment horizontal="center" vertical="center" wrapText="1"/>
    </xf>
    <xf numFmtId="0" fontId="1" fillId="0" borderId="2" xfId="6" applyFont="1" applyBorder="1" applyAlignment="1">
      <alignment horizontal="center" vertical="center" wrapText="1"/>
    </xf>
    <xf numFmtId="0" fontId="1" fillId="0" borderId="3" xfId="6" applyFont="1" applyBorder="1" applyAlignment="1">
      <alignment horizontal="center" vertical="center" wrapText="1"/>
    </xf>
    <xf numFmtId="0" fontId="1" fillId="0" borderId="10" xfId="6" applyFont="1" applyBorder="1" applyAlignment="1">
      <alignment horizontal="center" vertical="center" wrapText="1"/>
    </xf>
    <xf numFmtId="0" fontId="1" fillId="0" borderId="11" xfId="6" applyFont="1" applyBorder="1" applyAlignment="1">
      <alignment horizontal="center" vertical="center" wrapText="1"/>
    </xf>
    <xf numFmtId="0" fontId="1" fillId="0" borderId="12" xfId="6" applyFont="1" applyBorder="1" applyAlignment="1">
      <alignment horizontal="center" vertical="center" wrapText="1"/>
    </xf>
    <xf numFmtId="0" fontId="1" fillId="2" borderId="13" xfId="6" applyFont="1" applyFill="1" applyBorder="1" applyAlignment="1">
      <alignment vertical="center" wrapText="1"/>
    </xf>
    <xf numFmtId="0" fontId="1" fillId="2" borderId="15" xfId="6" applyFont="1" applyFill="1" applyBorder="1" applyAlignment="1">
      <alignment vertical="center" wrapText="1"/>
    </xf>
    <xf numFmtId="0" fontId="16" fillId="2" borderId="14" xfId="6" applyFill="1" applyBorder="1" applyAlignment="1">
      <alignment vertical="center" wrapText="1"/>
    </xf>
    <xf numFmtId="0" fontId="16" fillId="2" borderId="15" xfId="6" applyFill="1" applyBorder="1" applyAlignment="1">
      <alignment vertical="center" wrapText="1"/>
    </xf>
    <xf numFmtId="0" fontId="1" fillId="2" borderId="9" xfId="6" applyFont="1" applyFill="1" applyBorder="1" applyAlignment="1">
      <alignment vertical="center" wrapText="1"/>
    </xf>
    <xf numFmtId="0" fontId="1" fillId="2" borderId="1" xfId="6" applyFont="1" applyFill="1" applyBorder="1" applyAlignment="1">
      <alignment horizontal="left" vertical="center" wrapText="1"/>
    </xf>
    <xf numFmtId="0" fontId="16" fillId="2" borderId="4" xfId="6" applyFill="1" applyBorder="1" applyAlignment="1">
      <alignment horizontal="left" vertical="center" wrapText="1"/>
    </xf>
    <xf numFmtId="0" fontId="16" fillId="2" borderId="0" xfId="6" applyFill="1" applyAlignment="1">
      <alignment horizontal="left" vertical="center" wrapText="1"/>
    </xf>
    <xf numFmtId="0" fontId="16" fillId="2" borderId="5" xfId="6" applyFill="1" applyBorder="1" applyAlignment="1">
      <alignment horizontal="left" vertical="center" wrapText="1"/>
    </xf>
    <xf numFmtId="0" fontId="1" fillId="2" borderId="6" xfId="6" applyFont="1" applyFill="1" applyBorder="1" applyAlignment="1">
      <alignment horizontal="center" vertical="center"/>
    </xf>
    <xf numFmtId="0" fontId="16" fillId="2" borderId="8" xfId="6" applyFill="1" applyBorder="1" applyAlignment="1">
      <alignment horizontal="center" vertical="center"/>
    </xf>
    <xf numFmtId="0" fontId="14" fillId="2" borderId="1" xfId="6" applyFont="1" applyFill="1" applyBorder="1" applyAlignment="1">
      <alignment horizontal="center" vertical="center"/>
    </xf>
    <xf numFmtId="0" fontId="14" fillId="2" borderId="2" xfId="6" applyFont="1" applyFill="1" applyBorder="1" applyAlignment="1">
      <alignment horizontal="center" vertical="center"/>
    </xf>
    <xf numFmtId="0" fontId="14" fillId="2" borderId="3" xfId="6" applyFont="1" applyFill="1" applyBorder="1" applyAlignment="1">
      <alignment horizontal="center" vertical="center"/>
    </xf>
    <xf numFmtId="0" fontId="14" fillId="2" borderId="10" xfId="6" applyFont="1" applyFill="1" applyBorder="1" applyAlignment="1">
      <alignment horizontal="center" vertical="center"/>
    </xf>
    <xf numFmtId="0" fontId="14" fillId="2" borderId="11" xfId="6" applyFont="1" applyFill="1" applyBorder="1" applyAlignment="1">
      <alignment horizontal="center" vertical="center"/>
    </xf>
    <xf numFmtId="0" fontId="14" fillId="2" borderId="12" xfId="6" applyFont="1" applyFill="1" applyBorder="1" applyAlignment="1">
      <alignment horizontal="center" vertical="center"/>
    </xf>
    <xf numFmtId="0" fontId="1" fillId="0" borderId="6" xfId="6" applyFont="1" applyBorder="1" applyAlignment="1">
      <alignment horizontal="left" vertical="center" wrapText="1"/>
    </xf>
    <xf numFmtId="0" fontId="1" fillId="0" borderId="9" xfId="6" applyFont="1" applyBorder="1" applyAlignment="1">
      <alignment horizontal="left" vertical="center" wrapText="1"/>
    </xf>
    <xf numFmtId="0" fontId="16" fillId="0" borderId="9" xfId="6" applyBorder="1" applyAlignment="1">
      <alignment horizontal="left" vertical="center" wrapText="1"/>
    </xf>
    <xf numFmtId="0" fontId="16" fillId="2" borderId="5" xfId="6" applyFill="1" applyBorder="1" applyAlignment="1">
      <alignment horizontal="center"/>
    </xf>
    <xf numFmtId="0" fontId="16" fillId="3" borderId="6" xfId="6" applyFill="1" applyBorder="1" applyAlignment="1">
      <alignment horizontal="center"/>
    </xf>
    <xf numFmtId="0" fontId="16" fillId="3" borderId="7" xfId="6" applyFill="1" applyBorder="1" applyAlignment="1">
      <alignment horizontal="center"/>
    </xf>
    <xf numFmtId="0" fontId="16" fillId="3" borderId="8" xfId="6" applyFill="1" applyBorder="1" applyAlignment="1">
      <alignment horizontal="center"/>
    </xf>
    <xf numFmtId="0" fontId="1" fillId="2" borderId="9" xfId="6" applyFont="1" applyFill="1" applyBorder="1" applyAlignment="1">
      <alignment horizontal="left" vertical="center" wrapText="1"/>
    </xf>
    <xf numFmtId="0" fontId="16" fillId="2" borderId="9" xfId="6" applyFill="1" applyBorder="1" applyAlignment="1">
      <alignment horizontal="left" vertical="center" wrapText="1"/>
    </xf>
    <xf numFmtId="0" fontId="17" fillId="2" borderId="1" xfId="6" applyFont="1" applyFill="1" applyBorder="1" applyAlignment="1">
      <alignment horizontal="center" vertical="center" wrapText="1"/>
    </xf>
    <xf numFmtId="0" fontId="17" fillId="2" borderId="2" xfId="6" applyFont="1" applyFill="1" applyBorder="1" applyAlignment="1">
      <alignment horizontal="center" vertical="center" wrapText="1"/>
    </xf>
    <xf numFmtId="0" fontId="17" fillId="2" borderId="3" xfId="6" applyFont="1" applyFill="1" applyBorder="1" applyAlignment="1">
      <alignment horizontal="center" vertical="center" wrapText="1"/>
    </xf>
    <xf numFmtId="0" fontId="17" fillId="2" borderId="4" xfId="6" applyFont="1" applyFill="1" applyBorder="1" applyAlignment="1">
      <alignment horizontal="center" vertical="center" wrapText="1"/>
    </xf>
    <xf numFmtId="0" fontId="17" fillId="2" borderId="0" xfId="6" applyFont="1" applyFill="1" applyAlignment="1">
      <alignment horizontal="center" vertical="center" wrapText="1"/>
    </xf>
    <xf numFmtId="0" fontId="17" fillId="2" borderId="5" xfId="6" applyFont="1" applyFill="1" applyBorder="1" applyAlignment="1">
      <alignment horizontal="center" vertical="center" wrapText="1"/>
    </xf>
    <xf numFmtId="0" fontId="17" fillId="2" borderId="10" xfId="6" applyFont="1" applyFill="1" applyBorder="1" applyAlignment="1">
      <alignment horizontal="center" vertical="center" wrapText="1"/>
    </xf>
    <xf numFmtId="0" fontId="17" fillId="2" borderId="11" xfId="6" applyFont="1" applyFill="1" applyBorder="1" applyAlignment="1">
      <alignment horizontal="center" vertical="center" wrapText="1"/>
    </xf>
    <xf numFmtId="0" fontId="17" fillId="2" borderId="12" xfId="6" applyFont="1" applyFill="1" applyBorder="1" applyAlignment="1">
      <alignment horizontal="center" vertical="center" wrapText="1"/>
    </xf>
    <xf numFmtId="0" fontId="1" fillId="2" borderId="13" xfId="6" applyFont="1" applyFill="1" applyBorder="1" applyAlignment="1">
      <alignment horizontal="left" vertical="center" wrapText="1"/>
    </xf>
    <xf numFmtId="0" fontId="16" fillId="2" borderId="14" xfId="6" applyFill="1" applyBorder="1" applyAlignment="1">
      <alignment horizontal="left" vertical="center" wrapText="1"/>
    </xf>
    <xf numFmtId="0" fontId="16" fillId="2" borderId="15" xfId="6" applyFill="1" applyBorder="1" applyAlignment="1">
      <alignment horizontal="left" vertical="center" wrapText="1"/>
    </xf>
    <xf numFmtId="0" fontId="14" fillId="2" borderId="9" xfId="6" applyFont="1" applyFill="1" applyBorder="1" applyAlignment="1">
      <alignment vertical="center" wrapText="1"/>
    </xf>
    <xf numFmtId="0" fontId="2" fillId="2" borderId="4" xfId="6" applyFont="1" applyFill="1" applyBorder="1" applyAlignment="1">
      <alignment horizontal="right"/>
    </xf>
    <xf numFmtId="0" fontId="2" fillId="2" borderId="0" xfId="6" applyFont="1" applyFill="1" applyAlignment="1">
      <alignment horizontal="right"/>
    </xf>
    <xf numFmtId="0" fontId="2" fillId="2" borderId="5" xfId="6" applyFont="1" applyFill="1" applyBorder="1" applyAlignment="1">
      <alignment horizontal="right"/>
    </xf>
    <xf numFmtId="0" fontId="3" fillId="2" borderId="4" xfId="6" applyFont="1" applyFill="1" applyBorder="1" applyAlignment="1">
      <alignment horizontal="right" vertical="center"/>
    </xf>
    <xf numFmtId="0" fontId="3" fillId="2" borderId="0" xfId="6" applyFont="1" applyFill="1" applyAlignment="1">
      <alignment horizontal="right" vertical="center"/>
    </xf>
    <xf numFmtId="0" fontId="3" fillId="2" borderId="5" xfId="6" applyFont="1" applyFill="1" applyBorder="1" applyAlignment="1">
      <alignment horizontal="right" vertical="center"/>
    </xf>
    <xf numFmtId="0" fontId="4" fillId="2" borderId="4" xfId="6" applyFont="1" applyFill="1" applyBorder="1" applyAlignment="1">
      <alignment horizontal="right"/>
    </xf>
    <xf numFmtId="0" fontId="4" fillId="2" borderId="0" xfId="6" applyFont="1" applyFill="1" applyAlignment="1">
      <alignment horizontal="right"/>
    </xf>
    <xf numFmtId="0" fontId="4" fillId="2" borderId="5" xfId="6" applyFont="1" applyFill="1" applyBorder="1" applyAlignment="1">
      <alignment horizontal="right"/>
    </xf>
    <xf numFmtId="0" fontId="1" fillId="2" borderId="4" xfId="6" applyFont="1" applyFill="1" applyBorder="1" applyAlignment="1">
      <alignment horizontal="center"/>
    </xf>
    <xf numFmtId="0" fontId="16" fillId="2" borderId="6" xfId="6" applyFill="1" applyBorder="1" applyAlignment="1">
      <alignment horizontal="center" vertical="center"/>
    </xf>
    <xf numFmtId="0" fontId="16" fillId="2" borderId="7" xfId="6" applyFill="1" applyBorder="1" applyAlignment="1">
      <alignment horizontal="center" vertical="center"/>
    </xf>
    <xf numFmtId="0" fontId="16" fillId="2" borderId="8" xfId="6" applyFill="1" applyBorder="1" applyAlignment="1">
      <alignment horizontal="left" vertical="center"/>
    </xf>
    <xf numFmtId="0" fontId="14" fillId="2" borderId="6" xfId="6" applyFont="1" applyFill="1" applyBorder="1" applyAlignment="1">
      <alignment horizontal="left" vertical="center"/>
    </xf>
    <xf numFmtId="0" fontId="14" fillId="2" borderId="7" xfId="6" applyFont="1" applyFill="1" applyBorder="1" applyAlignment="1">
      <alignment horizontal="left" vertical="center"/>
    </xf>
    <xf numFmtId="0" fontId="14" fillId="2" borderId="8" xfId="6" applyFont="1" applyFill="1" applyBorder="1" applyAlignment="1">
      <alignment horizontal="left" vertical="center"/>
    </xf>
    <xf numFmtId="0" fontId="16" fillId="4" borderId="10" xfId="6" applyFill="1" applyBorder="1" applyAlignment="1">
      <alignment horizontal="left" vertical="center" wrapText="1"/>
    </xf>
    <xf numFmtId="0" fontId="16" fillId="4" borderId="11" xfId="6" applyFill="1" applyBorder="1" applyAlignment="1">
      <alignment horizontal="left" vertical="center" wrapText="1"/>
    </xf>
    <xf numFmtId="0" fontId="16" fillId="4" borderId="12" xfId="6" applyFill="1" applyBorder="1" applyAlignment="1">
      <alignment horizontal="left" vertical="center" wrapText="1"/>
    </xf>
    <xf numFmtId="0" fontId="7" fillId="5" borderId="6" xfId="6" applyFont="1" applyFill="1" applyBorder="1" applyAlignment="1">
      <alignment horizontal="left" vertical="center" wrapText="1"/>
    </xf>
    <xf numFmtId="0" fontId="7" fillId="5" borderId="7" xfId="6" applyFont="1" applyFill="1" applyBorder="1" applyAlignment="1">
      <alignment horizontal="left" vertical="center" wrapText="1"/>
    </xf>
    <xf numFmtId="0" fontId="7" fillId="5" borderId="8" xfId="6" applyFont="1" applyFill="1" applyBorder="1" applyAlignment="1">
      <alignment horizontal="left" vertical="center" wrapText="1"/>
    </xf>
    <xf numFmtId="0" fontId="1" fillId="2" borderId="6" xfId="6" applyFont="1" applyFill="1" applyBorder="1" applyAlignment="1">
      <alignment horizontal="left" vertical="center" wrapText="1"/>
    </xf>
    <xf numFmtId="0" fontId="16" fillId="2" borderId="7" xfId="6" applyFill="1" applyBorder="1" applyAlignment="1">
      <alignment horizontal="left" vertical="center" wrapText="1"/>
    </xf>
    <xf numFmtId="0" fontId="16" fillId="2" borderId="8" xfId="6" applyFill="1" applyBorder="1" applyAlignment="1">
      <alignment horizontal="left" vertical="center" wrapText="1"/>
    </xf>
    <xf numFmtId="0" fontId="23" fillId="2" borderId="6" xfId="6" applyFont="1" applyFill="1" applyBorder="1" applyAlignment="1">
      <alignment horizontal="left" vertical="center" wrapText="1"/>
    </xf>
    <xf numFmtId="0" fontId="23" fillId="2" borderId="8" xfId="6" applyFont="1" applyFill="1" applyBorder="1" applyAlignment="1">
      <alignment horizontal="left" vertical="center" wrapText="1"/>
    </xf>
    <xf numFmtId="0" fontId="16" fillId="0" borderId="1" xfId="6" applyBorder="1" applyAlignment="1">
      <alignment horizontal="center" vertical="center" wrapText="1"/>
    </xf>
    <xf numFmtId="0" fontId="16" fillId="0" borderId="2" xfId="6" applyBorder="1" applyAlignment="1">
      <alignment horizontal="center" vertical="center" wrapText="1"/>
    </xf>
    <xf numFmtId="0" fontId="16" fillId="0" borderId="3" xfId="6" applyBorder="1" applyAlignment="1">
      <alignment horizontal="center" vertical="center" wrapText="1"/>
    </xf>
    <xf numFmtId="0" fontId="1" fillId="0" borderId="6" xfId="6" applyFont="1" applyBorder="1" applyAlignment="1">
      <alignment horizontal="center" vertical="center" wrapText="1"/>
    </xf>
    <xf numFmtId="0" fontId="1" fillId="2" borderId="1" xfId="6" applyFont="1" applyFill="1" applyBorder="1" applyAlignment="1">
      <alignment horizontal="left" vertical="top" wrapText="1"/>
    </xf>
    <xf numFmtId="0" fontId="1" fillId="2" borderId="2" xfId="6" applyFont="1" applyFill="1" applyBorder="1" applyAlignment="1">
      <alignment horizontal="left" vertical="top" wrapText="1"/>
    </xf>
    <xf numFmtId="0" fontId="1" fillId="2" borderId="3" xfId="6" applyFont="1" applyFill="1" applyBorder="1" applyAlignment="1">
      <alignment horizontal="left" vertical="top" wrapText="1"/>
    </xf>
    <xf numFmtId="0" fontId="16" fillId="0" borderId="1" xfId="6" applyBorder="1" applyAlignment="1">
      <alignment horizontal="center" wrapText="1"/>
    </xf>
    <xf numFmtId="0" fontId="16" fillId="2" borderId="1" xfId="6" applyFill="1" applyBorder="1" applyAlignment="1">
      <alignment horizontal="center" vertical="center" wrapText="1"/>
    </xf>
    <xf numFmtId="0" fontId="16" fillId="2" borderId="3" xfId="6" applyFill="1" applyBorder="1" applyAlignment="1">
      <alignment horizontal="center" vertical="center" wrapText="1"/>
    </xf>
    <xf numFmtId="0" fontId="16" fillId="2" borderId="10" xfId="6" applyFill="1" applyBorder="1" applyAlignment="1">
      <alignment horizontal="center" vertical="center" wrapText="1"/>
    </xf>
    <xf numFmtId="0" fontId="16" fillId="2" borderId="12" xfId="6" applyFill="1" applyBorder="1" applyAlignment="1">
      <alignment horizontal="center" vertical="center" wrapText="1"/>
    </xf>
    <xf numFmtId="0" fontId="16" fillId="2" borderId="4" xfId="6" applyFill="1" applyBorder="1" applyAlignment="1">
      <alignment horizontal="center" vertical="center" wrapText="1"/>
    </xf>
    <xf numFmtId="0" fontId="16" fillId="2" borderId="5" xfId="6" applyFill="1" applyBorder="1" applyAlignment="1">
      <alignment horizontal="center" vertical="center" wrapText="1"/>
    </xf>
    <xf numFmtId="0" fontId="1" fillId="2" borderId="7" xfId="6" applyFont="1" applyFill="1" applyBorder="1" applyAlignment="1">
      <alignment horizontal="center" vertical="center" wrapText="1"/>
    </xf>
    <xf numFmtId="0" fontId="1" fillId="2" borderId="8" xfId="6" applyFont="1" applyFill="1" applyBorder="1" applyAlignment="1">
      <alignment horizontal="center" vertical="center" wrapText="1"/>
    </xf>
    <xf numFmtId="0" fontId="14" fillId="2" borderId="6" xfId="6" applyFont="1" applyFill="1" applyBorder="1" applyAlignment="1">
      <alignment horizontal="center" vertical="center" wrapText="1"/>
    </xf>
    <xf numFmtId="0" fontId="14" fillId="2" borderId="7" xfId="6" applyFont="1" applyFill="1" applyBorder="1" applyAlignment="1">
      <alignment horizontal="center" vertical="center"/>
    </xf>
    <xf numFmtId="0" fontId="14" fillId="2" borderId="8" xfId="6" applyFont="1" applyFill="1" applyBorder="1" applyAlignment="1">
      <alignment horizontal="center" vertical="center"/>
    </xf>
    <xf numFmtId="0" fontId="1" fillId="4" borderId="10" xfId="6" applyFont="1" applyFill="1" applyBorder="1" applyAlignment="1">
      <alignment horizontal="left" vertical="center" wrapText="1"/>
    </xf>
    <xf numFmtId="0" fontId="6" fillId="3" borderId="4" xfId="6" applyFont="1" applyFill="1" applyBorder="1" applyAlignment="1">
      <alignment horizontal="center" vertical="center" wrapText="1"/>
    </xf>
    <xf numFmtId="0" fontId="6" fillId="3" borderId="0" xfId="6" applyFont="1" applyFill="1" applyAlignment="1">
      <alignment horizontal="center" vertical="center" wrapText="1"/>
    </xf>
    <xf numFmtId="0" fontId="6" fillId="3" borderId="5" xfId="6" applyFont="1" applyFill="1" applyBorder="1" applyAlignment="1">
      <alignment horizontal="center" vertical="center" wrapText="1"/>
    </xf>
    <xf numFmtId="0" fontId="16" fillId="2" borderId="6" xfId="6" applyFill="1" applyBorder="1" applyAlignment="1">
      <alignment vertical="center"/>
    </xf>
    <xf numFmtId="0" fontId="16" fillId="2" borderId="7" xfId="6" applyFill="1" applyBorder="1" applyAlignment="1">
      <alignment vertical="center"/>
    </xf>
    <xf numFmtId="0" fontId="16" fillId="2" borderId="8" xfId="6" applyFill="1" applyBorder="1" applyAlignment="1">
      <alignment vertical="center"/>
    </xf>
    <xf numFmtId="0" fontId="6" fillId="2" borderId="6" xfId="6" applyFont="1" applyFill="1" applyBorder="1" applyAlignment="1">
      <alignment horizontal="left" vertical="center" wrapText="1"/>
    </xf>
    <xf numFmtId="0" fontId="6" fillId="2" borderId="7" xfId="6" applyFont="1" applyFill="1" applyBorder="1" applyAlignment="1">
      <alignment horizontal="left" vertical="center" wrapText="1"/>
    </xf>
    <xf numFmtId="0" fontId="6" fillId="2" borderId="8" xfId="6" applyFont="1" applyFill="1" applyBorder="1" applyAlignment="1">
      <alignment horizontal="left" vertical="center" wrapText="1"/>
    </xf>
    <xf numFmtId="0" fontId="16" fillId="5" borderId="6" xfId="6" applyFill="1" applyBorder="1" applyAlignment="1">
      <alignment horizontal="center" vertical="center"/>
    </xf>
    <xf numFmtId="0" fontId="16" fillId="5" borderId="7" xfId="6" applyFill="1" applyBorder="1" applyAlignment="1">
      <alignment horizontal="center" vertical="center"/>
    </xf>
    <xf numFmtId="0" fontId="16" fillId="5" borderId="8" xfId="6" applyFill="1" applyBorder="1" applyAlignment="1">
      <alignment horizontal="center" vertical="center"/>
    </xf>
    <xf numFmtId="44" fontId="1" fillId="2" borderId="1" xfId="6" applyNumberFormat="1" applyFont="1" applyFill="1" applyBorder="1" applyAlignment="1">
      <alignment vertical="center" wrapText="1"/>
    </xf>
    <xf numFmtId="0" fontId="16" fillId="2" borderId="2" xfId="6" applyFill="1" applyBorder="1" applyAlignment="1">
      <alignment vertical="center" wrapText="1"/>
    </xf>
    <xf numFmtId="0" fontId="16" fillId="2" borderId="3" xfId="6" applyFill="1" applyBorder="1" applyAlignment="1">
      <alignment vertical="center" wrapText="1"/>
    </xf>
    <xf numFmtId="0" fontId="16" fillId="2" borderId="10" xfId="6" applyFill="1" applyBorder="1" applyAlignment="1">
      <alignment vertical="center" wrapText="1"/>
    </xf>
    <xf numFmtId="0" fontId="16" fillId="2" borderId="11" xfId="6" applyFill="1" applyBorder="1" applyAlignment="1">
      <alignment vertical="center" wrapText="1"/>
    </xf>
    <xf numFmtId="0" fontId="16" fillId="2" borderId="12" xfId="6" applyFill="1" applyBorder="1" applyAlignment="1">
      <alignment vertical="center" wrapText="1"/>
    </xf>
    <xf numFmtId="0" fontId="1" fillId="2" borderId="10" xfId="6" applyFont="1" applyFill="1" applyBorder="1" applyAlignment="1">
      <alignment horizontal="left" vertical="center" wrapText="1"/>
    </xf>
    <xf numFmtId="44" fontId="14" fillId="0" borderId="1" xfId="3" applyFont="1" applyFill="1" applyBorder="1" applyAlignment="1">
      <alignment vertical="center" wrapText="1"/>
    </xf>
    <xf numFmtId="44" fontId="14" fillId="0" borderId="2" xfId="3" applyFont="1" applyFill="1" applyBorder="1" applyAlignment="1">
      <alignment vertical="center" wrapText="1"/>
    </xf>
    <xf numFmtId="44" fontId="14" fillId="0" borderId="3" xfId="3" applyFont="1" applyFill="1" applyBorder="1" applyAlignment="1">
      <alignment vertical="center" wrapText="1"/>
    </xf>
    <xf numFmtId="44" fontId="14" fillId="0" borderId="10" xfId="3" applyFont="1" applyFill="1" applyBorder="1" applyAlignment="1">
      <alignment vertical="center" wrapText="1"/>
    </xf>
    <xf numFmtId="44" fontId="14" fillId="0" borderId="11" xfId="3" applyFont="1" applyFill="1" applyBorder="1" applyAlignment="1">
      <alignment vertical="center" wrapText="1"/>
    </xf>
    <xf numFmtId="44" fontId="14" fillId="0" borderId="12" xfId="3" applyFont="1" applyFill="1" applyBorder="1" applyAlignment="1">
      <alignment vertical="center" wrapText="1"/>
    </xf>
    <xf numFmtId="0" fontId="1" fillId="2" borderId="13" xfId="6" applyFont="1" applyFill="1" applyBorder="1" applyAlignment="1">
      <alignment horizontal="center" vertical="center" wrapText="1"/>
    </xf>
    <xf numFmtId="0" fontId="1" fillId="2" borderId="15" xfId="6" applyFont="1" applyFill="1" applyBorder="1" applyAlignment="1">
      <alignment horizontal="center" vertical="center" wrapText="1"/>
    </xf>
    <xf numFmtId="0" fontId="1" fillId="0" borderId="10" xfId="6" applyFont="1" applyBorder="1" applyAlignment="1">
      <alignment horizontal="center" vertical="top" wrapText="1"/>
    </xf>
    <xf numFmtId="0" fontId="1" fillId="0" borderId="11" xfId="6" applyFont="1" applyBorder="1" applyAlignment="1">
      <alignment horizontal="center" vertical="top" wrapText="1"/>
    </xf>
    <xf numFmtId="0" fontId="1" fillId="0" borderId="12" xfId="6" applyFont="1" applyBorder="1" applyAlignment="1">
      <alignment horizontal="center" vertical="top" wrapText="1"/>
    </xf>
    <xf numFmtId="0" fontId="1" fillId="0" borderId="7" xfId="6" applyFont="1" applyBorder="1" applyAlignment="1">
      <alignment horizontal="center" vertical="center" wrapText="1"/>
    </xf>
    <xf numFmtId="0" fontId="5" fillId="2" borderId="6" xfId="6" applyFont="1" applyFill="1" applyBorder="1" applyAlignment="1">
      <alignment horizontal="center" vertical="center" wrapText="1"/>
    </xf>
    <xf numFmtId="0" fontId="5" fillId="2" borderId="8" xfId="6" applyFont="1" applyFill="1" applyBorder="1" applyAlignment="1">
      <alignment horizontal="center" vertical="center" wrapText="1"/>
    </xf>
    <xf numFmtId="0" fontId="1" fillId="2" borderId="13" xfId="6" applyFont="1" applyFill="1" applyBorder="1" applyAlignment="1">
      <alignment horizontal="left" vertical="top" wrapText="1"/>
    </xf>
    <xf numFmtId="0" fontId="16" fillId="0" borderId="14" xfId="6" applyBorder="1" applyAlignment="1">
      <alignment horizontal="left" vertical="top" wrapText="1"/>
    </xf>
    <xf numFmtId="0" fontId="16" fillId="2" borderId="15" xfId="6" applyFill="1" applyBorder="1" applyAlignment="1">
      <alignment horizontal="left" vertical="top" wrapText="1"/>
    </xf>
    <xf numFmtId="0" fontId="1" fillId="2" borderId="13" xfId="6" applyFont="1" applyFill="1" applyBorder="1" applyAlignment="1">
      <alignment horizontal="center" wrapText="1"/>
    </xf>
    <xf numFmtId="0" fontId="1" fillId="2" borderId="14" xfId="6" applyFont="1" applyFill="1" applyBorder="1" applyAlignment="1">
      <alignment horizontal="center" wrapText="1"/>
    </xf>
    <xf numFmtId="0" fontId="1" fillId="0" borderId="8" xfId="6" applyFont="1" applyBorder="1" applyAlignment="1">
      <alignment horizontal="center" vertical="center" wrapText="1"/>
    </xf>
    <xf numFmtId="0" fontId="16" fillId="2" borderId="10" xfId="6" applyFill="1" applyBorder="1" applyAlignment="1">
      <alignment horizontal="center" vertical="center"/>
    </xf>
    <xf numFmtId="0" fontId="16" fillId="2" borderId="12" xfId="6" applyFill="1" applyBorder="1" applyAlignment="1">
      <alignment horizontal="center" vertical="center"/>
    </xf>
    <xf numFmtId="0" fontId="16" fillId="5" borderId="6" xfId="6" applyFill="1" applyBorder="1" applyAlignment="1">
      <alignment horizontal="center"/>
    </xf>
    <xf numFmtId="0" fontId="16" fillId="5" borderId="7" xfId="6" applyFill="1" applyBorder="1" applyAlignment="1">
      <alignment horizontal="center"/>
    </xf>
    <xf numFmtId="0" fontId="16" fillId="5" borderId="8" xfId="6" applyFill="1" applyBorder="1" applyAlignment="1">
      <alignment horizontal="center"/>
    </xf>
    <xf numFmtId="0" fontId="1" fillId="2" borderId="10" xfId="6" applyFont="1" applyFill="1" applyBorder="1" applyAlignment="1">
      <alignment horizontal="center" vertical="center"/>
    </xf>
    <xf numFmtId="0" fontId="16" fillId="0" borderId="4" xfId="6" applyBorder="1" applyAlignment="1">
      <alignment horizontal="center" vertical="center" wrapText="1"/>
    </xf>
    <xf numFmtId="0" fontId="16" fillId="0" borderId="5" xfId="6" applyBorder="1" applyAlignment="1">
      <alignment horizontal="center" vertical="center" wrapText="1"/>
    </xf>
    <xf numFmtId="0" fontId="16" fillId="0" borderId="10" xfId="6" applyBorder="1" applyAlignment="1">
      <alignment horizontal="center" vertical="center" wrapText="1"/>
    </xf>
    <xf numFmtId="0" fontId="16" fillId="0" borderId="12" xfId="6" applyBorder="1" applyAlignment="1">
      <alignment horizontal="center" vertical="center" wrapText="1"/>
    </xf>
    <xf numFmtId="0" fontId="22" fillId="0" borderId="9" xfId="6" applyFont="1" applyBorder="1" applyAlignment="1">
      <alignment vertical="top" wrapText="1"/>
    </xf>
    <xf numFmtId="44" fontId="1" fillId="0" borderId="6" xfId="3" applyFont="1" applyBorder="1" applyAlignment="1">
      <alignment horizontal="center" vertical="center"/>
    </xf>
    <xf numFmtId="44" fontId="1" fillId="0" borderId="8" xfId="3" applyFont="1" applyBorder="1" applyAlignment="1">
      <alignment horizontal="center" vertical="center"/>
    </xf>
    <xf numFmtId="0" fontId="1" fillId="0" borderId="1" xfId="6" applyFont="1" applyBorder="1" applyAlignment="1">
      <alignment horizontal="center" vertical="center"/>
    </xf>
    <xf numFmtId="0" fontId="16" fillId="0" borderId="3" xfId="6" applyBorder="1" applyAlignment="1">
      <alignment horizontal="center" vertical="center"/>
    </xf>
    <xf numFmtId="0" fontId="16" fillId="0" borderId="4" xfId="6" applyBorder="1" applyAlignment="1">
      <alignment horizontal="center" vertical="center"/>
    </xf>
    <xf numFmtId="0" fontId="16" fillId="0" borderId="5" xfId="6" applyBorder="1" applyAlignment="1">
      <alignment horizontal="center" vertical="center"/>
    </xf>
    <xf numFmtId="0" fontId="16" fillId="0" borderId="10" xfId="6" applyBorder="1" applyAlignment="1">
      <alignment horizontal="center" vertical="center"/>
    </xf>
    <xf numFmtId="0" fontId="16" fillId="0" borderId="12" xfId="6" applyBorder="1" applyAlignment="1">
      <alignment horizontal="center" vertical="center"/>
    </xf>
    <xf numFmtId="0" fontId="16" fillId="2" borderId="14" xfId="6" applyFill="1" applyBorder="1" applyAlignment="1">
      <alignment horizontal="center" vertical="center" wrapText="1"/>
    </xf>
    <xf numFmtId="0" fontId="16" fillId="2" borderId="15" xfId="6" applyFill="1" applyBorder="1" applyAlignment="1">
      <alignment horizontal="center" vertical="center" wrapText="1"/>
    </xf>
    <xf numFmtId="0" fontId="1" fillId="0" borderId="6" xfId="6" applyFont="1" applyBorder="1" applyAlignment="1">
      <alignment horizontal="center"/>
    </xf>
    <xf numFmtId="0" fontId="1" fillId="0" borderId="8" xfId="6" applyFont="1" applyBorder="1" applyAlignment="1">
      <alignment horizontal="center"/>
    </xf>
    <xf numFmtId="49" fontId="1" fillId="0" borderId="13" xfId="6" applyNumberFormat="1" applyFont="1" applyBorder="1" applyAlignment="1">
      <alignment horizontal="center" vertical="center" wrapText="1"/>
    </xf>
    <xf numFmtId="49" fontId="16" fillId="0" borderId="14" xfId="6" applyNumberFormat="1" applyBorder="1" applyAlignment="1">
      <alignment horizontal="center" vertical="center" wrapText="1"/>
    </xf>
    <xf numFmtId="49" fontId="16" fillId="0" borderId="15" xfId="6" applyNumberFormat="1" applyBorder="1" applyAlignment="1">
      <alignment horizontal="center" vertical="center" wrapText="1"/>
    </xf>
    <xf numFmtId="0" fontId="1" fillId="0" borderId="7" xfId="6" applyFont="1" applyBorder="1" applyAlignment="1">
      <alignment horizontal="left" vertical="center" wrapText="1"/>
    </xf>
    <xf numFmtId="0" fontId="1" fillId="0" borderId="8" xfId="6" applyFont="1" applyBorder="1" applyAlignment="1">
      <alignment horizontal="left" vertical="center" wrapText="1"/>
    </xf>
    <xf numFmtId="0" fontId="1" fillId="0" borderId="4" xfId="6" applyFont="1" applyBorder="1" applyAlignment="1">
      <alignment horizontal="center" vertical="center" wrapText="1"/>
    </xf>
    <xf numFmtId="0" fontId="1" fillId="0" borderId="0" xfId="6" applyFont="1" applyAlignment="1">
      <alignment horizontal="center" vertical="center" wrapText="1"/>
    </xf>
    <xf numFmtId="0" fontId="1" fillId="0" borderId="5" xfId="6" applyFont="1" applyBorder="1" applyAlignment="1">
      <alignment horizontal="center" vertical="center" wrapText="1"/>
    </xf>
    <xf numFmtId="0" fontId="16" fillId="0" borderId="2" xfId="6" applyBorder="1" applyAlignment="1">
      <alignment horizontal="left" vertical="center" wrapText="1"/>
    </xf>
    <xf numFmtId="0" fontId="16" fillId="0" borderId="3" xfId="6" applyBorder="1" applyAlignment="1">
      <alignment horizontal="left" vertical="center" wrapText="1"/>
    </xf>
    <xf numFmtId="0" fontId="16" fillId="0" borderId="4" xfId="6" applyBorder="1" applyAlignment="1">
      <alignment horizontal="left" vertical="center" wrapText="1"/>
    </xf>
    <xf numFmtId="0" fontId="16" fillId="0" borderId="0" xfId="6" applyAlignment="1">
      <alignment horizontal="left" vertical="center" wrapText="1"/>
    </xf>
    <xf numFmtId="0" fontId="16" fillId="0" borderId="5" xfId="6" applyBorder="1" applyAlignment="1">
      <alignment horizontal="left" vertical="center" wrapText="1"/>
    </xf>
    <xf numFmtId="0" fontId="16" fillId="2" borderId="10" xfId="6" applyFill="1" applyBorder="1" applyAlignment="1">
      <alignment horizontal="center"/>
    </xf>
    <xf numFmtId="0" fontId="16" fillId="2" borderId="12" xfId="6" applyFill="1" applyBorder="1" applyAlignment="1">
      <alignment horizontal="center"/>
    </xf>
    <xf numFmtId="49" fontId="1" fillId="0" borderId="13" xfId="6" applyNumberFormat="1" applyFont="1" applyBorder="1" applyAlignment="1">
      <alignment horizontal="left" vertical="center" wrapText="1"/>
    </xf>
    <xf numFmtId="49" fontId="16" fillId="0" borderId="14" xfId="6" applyNumberFormat="1" applyBorder="1" applyAlignment="1">
      <alignment horizontal="left" vertical="center" wrapText="1"/>
    </xf>
    <xf numFmtId="49" fontId="16" fillId="0" borderId="15" xfId="6" applyNumberFormat="1" applyBorder="1" applyAlignment="1">
      <alignment horizontal="left" vertical="center" wrapText="1"/>
    </xf>
    <xf numFmtId="0" fontId="1" fillId="0" borderId="13" xfId="6" applyFont="1" applyBorder="1" applyAlignment="1">
      <alignment horizontal="center" vertical="center" wrapText="1"/>
    </xf>
    <xf numFmtId="0" fontId="16" fillId="0" borderId="14" xfId="6" applyBorder="1" applyAlignment="1">
      <alignment horizontal="center" vertical="center" wrapText="1"/>
    </xf>
    <xf numFmtId="0" fontId="16" fillId="0" borderId="15" xfId="6" applyBorder="1" applyAlignment="1">
      <alignment horizontal="center" vertical="center" wrapText="1"/>
    </xf>
    <xf numFmtId="0" fontId="1" fillId="0" borderId="13" xfId="6" applyFont="1" applyBorder="1" applyAlignment="1">
      <alignment horizontal="left" vertical="top" wrapText="1"/>
    </xf>
    <xf numFmtId="9" fontId="0" fillId="0" borderId="6" xfId="1" applyFont="1" applyFill="1" applyBorder="1" applyAlignment="1">
      <alignment horizontal="center" vertical="center" wrapText="1"/>
    </xf>
    <xf numFmtId="9" fontId="0" fillId="0" borderId="8" xfId="1" applyFont="1" applyFill="1" applyBorder="1" applyAlignment="1">
      <alignment horizontal="center" vertical="center" wrapText="1"/>
    </xf>
    <xf numFmtId="44" fontId="7" fillId="0" borderId="6" xfId="6" applyNumberFormat="1" applyFont="1" applyBorder="1" applyAlignment="1">
      <alignment horizontal="center" vertical="center" wrapText="1"/>
    </xf>
    <xf numFmtId="0" fontId="7" fillId="0" borderId="8" xfId="6" applyFont="1" applyBorder="1" applyAlignment="1">
      <alignment horizontal="center" vertical="center" wrapText="1"/>
    </xf>
    <xf numFmtId="44" fontId="7" fillId="0" borderId="6" xfId="3" applyFont="1" applyFill="1" applyBorder="1" applyAlignment="1">
      <alignment horizontal="center"/>
    </xf>
    <xf numFmtId="44" fontId="7" fillId="0" borderId="8" xfId="3" applyFont="1" applyFill="1" applyBorder="1" applyAlignment="1">
      <alignment horizontal="center"/>
    </xf>
    <xf numFmtId="0" fontId="16" fillId="0" borderId="15" xfId="6" applyBorder="1" applyAlignment="1">
      <alignment horizontal="left" vertical="top" wrapText="1"/>
    </xf>
    <xf numFmtId="0" fontId="16" fillId="5" borderId="4" xfId="6" applyFill="1" applyBorder="1" applyAlignment="1">
      <alignment horizontal="center"/>
    </xf>
    <xf numFmtId="0" fontId="16" fillId="5" borderId="0" xfId="6" applyFill="1" applyAlignment="1">
      <alignment horizontal="center"/>
    </xf>
    <xf numFmtId="0" fontId="16" fillId="5" borderId="5" xfId="6" applyFill="1" applyBorder="1" applyAlignment="1">
      <alignment horizontal="center"/>
    </xf>
    <xf numFmtId="44" fontId="16" fillId="0" borderId="9" xfId="6" applyNumberFormat="1" applyBorder="1" applyAlignment="1">
      <alignment horizontal="center"/>
    </xf>
    <xf numFmtId="0" fontId="1" fillId="2" borderId="10" xfId="6" applyFont="1" applyFill="1" applyBorder="1" applyAlignment="1">
      <alignment horizontal="center" vertical="top" wrapText="1"/>
    </xf>
    <xf numFmtId="0" fontId="1" fillId="2" borderId="11" xfId="6" applyFont="1" applyFill="1" applyBorder="1" applyAlignment="1">
      <alignment horizontal="center" vertical="top" wrapText="1"/>
    </xf>
    <xf numFmtId="0" fontId="1" fillId="2" borderId="12" xfId="6" applyFont="1" applyFill="1" applyBorder="1" applyAlignment="1">
      <alignment horizontal="center" vertical="top" wrapText="1"/>
    </xf>
    <xf numFmtId="44" fontId="0" fillId="0" borderId="2" xfId="3" applyFont="1" applyFill="1" applyBorder="1" applyAlignment="1">
      <alignment horizontal="center"/>
    </xf>
    <xf numFmtId="44" fontId="5" fillId="0" borderId="6" xfId="3" applyFont="1" applyFill="1" applyBorder="1" applyAlignment="1">
      <alignment horizontal="right"/>
    </xf>
    <xf numFmtId="44" fontId="5" fillId="0" borderId="7" xfId="3" applyFont="1" applyFill="1" applyBorder="1" applyAlignment="1">
      <alignment horizontal="right"/>
    </xf>
    <xf numFmtId="44" fontId="5" fillId="0" borderId="8" xfId="3" applyFont="1" applyFill="1" applyBorder="1" applyAlignment="1">
      <alignment horizontal="right"/>
    </xf>
    <xf numFmtId="44" fontId="5" fillId="0" borderId="9" xfId="6" applyNumberFormat="1" applyFont="1" applyBorder="1" applyAlignment="1">
      <alignment horizontal="center"/>
    </xf>
    <xf numFmtId="0" fontId="5" fillId="0" borderId="9" xfId="6" applyFont="1" applyBorder="1"/>
    <xf numFmtId="44" fontId="16" fillId="0" borderId="6" xfId="6" applyNumberFormat="1" applyBorder="1" applyAlignment="1">
      <alignment horizontal="center"/>
    </xf>
    <xf numFmtId="44" fontId="16" fillId="0" borderId="7" xfId="6" applyNumberFormat="1" applyBorder="1" applyAlignment="1">
      <alignment horizontal="center"/>
    </xf>
    <xf numFmtId="44" fontId="16" fillId="0" borderId="8" xfId="6" applyNumberFormat="1" applyBorder="1" applyAlignment="1">
      <alignment horizontal="center"/>
    </xf>
    <xf numFmtId="44" fontId="14" fillId="2" borderId="1" xfId="3" applyFont="1" applyFill="1" applyBorder="1" applyAlignment="1">
      <alignment vertical="center" wrapText="1"/>
    </xf>
    <xf numFmtId="44" fontId="14" fillId="2" borderId="2" xfId="3" applyFont="1" applyFill="1" applyBorder="1" applyAlignment="1">
      <alignment vertical="center" wrapText="1"/>
    </xf>
    <xf numFmtId="44" fontId="14" fillId="2" borderId="3" xfId="3" applyFont="1" applyFill="1" applyBorder="1" applyAlignment="1">
      <alignment vertical="center" wrapText="1"/>
    </xf>
    <xf numFmtId="44" fontId="14" fillId="2" borderId="10" xfId="3" applyFont="1" applyFill="1" applyBorder="1" applyAlignment="1">
      <alignment vertical="center" wrapText="1"/>
    </xf>
    <xf numFmtId="44" fontId="14" fillId="2" borderId="11" xfId="3" applyFont="1" applyFill="1" applyBorder="1" applyAlignment="1">
      <alignment vertical="center" wrapText="1"/>
    </xf>
    <xf numFmtId="44" fontId="14" fillId="2" borderId="12" xfId="3" applyFont="1" applyFill="1" applyBorder="1" applyAlignment="1">
      <alignment vertical="center" wrapText="1"/>
    </xf>
    <xf numFmtId="0" fontId="2" fillId="2" borderId="4" xfId="6" applyFont="1" applyFill="1" applyBorder="1" applyAlignment="1">
      <alignment horizontal="center" vertical="center"/>
    </xf>
    <xf numFmtId="0" fontId="2" fillId="2" borderId="0" xfId="6" applyFont="1" applyFill="1" applyAlignment="1">
      <alignment horizontal="center" vertical="center"/>
    </xf>
    <xf numFmtId="0" fontId="2" fillId="2" borderId="5" xfId="6" applyFont="1" applyFill="1" applyBorder="1" applyAlignment="1">
      <alignment horizontal="center" vertical="center"/>
    </xf>
    <xf numFmtId="0" fontId="3" fillId="2" borderId="4" xfId="6" applyFont="1" applyFill="1" applyBorder="1" applyAlignment="1">
      <alignment horizontal="center" vertical="center"/>
    </xf>
    <xf numFmtId="0" fontId="3" fillId="2" borderId="0" xfId="6" applyFont="1" applyFill="1" applyAlignment="1">
      <alignment horizontal="center" vertical="center"/>
    </xf>
    <xf numFmtId="0" fontId="3" fillId="2" borderId="5" xfId="6" applyFont="1" applyFill="1" applyBorder="1" applyAlignment="1">
      <alignment horizontal="center" vertical="center"/>
    </xf>
    <xf numFmtId="0" fontId="4" fillId="2" borderId="4" xfId="6" applyFont="1" applyFill="1" applyBorder="1" applyAlignment="1">
      <alignment horizontal="center" vertical="center"/>
    </xf>
    <xf numFmtId="0" fontId="4" fillId="2" borderId="0" xfId="6" applyFont="1" applyFill="1" applyAlignment="1">
      <alignment horizontal="center" vertical="center"/>
    </xf>
    <xf numFmtId="0" fontId="4" fillId="2" borderId="5" xfId="6" applyFont="1" applyFill="1" applyBorder="1" applyAlignment="1">
      <alignment horizontal="center" vertical="center"/>
    </xf>
    <xf numFmtId="0" fontId="1" fillId="2" borderId="4" xfId="6" applyFont="1" applyFill="1" applyBorder="1" applyAlignment="1">
      <alignment horizontal="center" vertical="center"/>
    </xf>
    <xf numFmtId="0" fontId="16" fillId="2" borderId="0" xfId="6" applyFill="1" applyAlignment="1">
      <alignment horizontal="center" vertical="center"/>
    </xf>
    <xf numFmtId="0" fontId="16" fillId="2" borderId="5" xfId="6" applyFill="1" applyBorder="1" applyAlignment="1">
      <alignment horizontal="center" vertical="center"/>
    </xf>
    <xf numFmtId="10" fontId="0" fillId="2" borderId="6" xfId="1" applyNumberFormat="1" applyFont="1" applyFill="1" applyBorder="1" applyAlignment="1">
      <alignment horizontal="center" vertical="center" wrapText="1"/>
    </xf>
    <xf numFmtId="10" fontId="0" fillId="2" borderId="8" xfId="1" applyNumberFormat="1" applyFont="1" applyFill="1" applyBorder="1" applyAlignment="1">
      <alignment horizontal="center" vertical="center" wrapText="1"/>
    </xf>
    <xf numFmtId="44" fontId="16" fillId="2" borderId="6" xfId="6" applyNumberFormat="1" applyFill="1" applyBorder="1" applyAlignment="1">
      <alignment horizontal="center" vertical="center" wrapText="1"/>
    </xf>
    <xf numFmtId="0" fontId="16" fillId="0" borderId="6" xfId="6" applyBorder="1" applyAlignment="1">
      <alignment horizontal="center" vertical="center"/>
    </xf>
    <xf numFmtId="0" fontId="16" fillId="0" borderId="8" xfId="6" applyBorder="1" applyAlignment="1">
      <alignment horizontal="center" vertical="center"/>
    </xf>
    <xf numFmtId="4" fontId="16" fillId="2" borderId="6" xfId="6" applyNumberFormat="1" applyFill="1" applyBorder="1" applyAlignment="1">
      <alignment horizontal="center" vertical="center" wrapText="1"/>
    </xf>
    <xf numFmtId="49" fontId="1" fillId="0" borderId="14" xfId="6" applyNumberFormat="1" applyFont="1" applyBorder="1" applyAlignment="1">
      <alignment horizontal="center" vertical="center" wrapText="1"/>
    </xf>
    <xf numFmtId="0" fontId="1" fillId="0" borderId="14" xfId="6" applyFont="1" applyBorder="1" applyAlignment="1">
      <alignment horizontal="left" vertical="top" wrapText="1"/>
    </xf>
    <xf numFmtId="0" fontId="1" fillId="0" borderId="3" xfId="6" applyFont="1" applyBorder="1" applyAlignment="1">
      <alignment horizontal="center" vertical="center"/>
    </xf>
    <xf numFmtId="0" fontId="1" fillId="0" borderId="4" xfId="6" applyFont="1" applyBorder="1" applyAlignment="1">
      <alignment horizontal="center" vertical="center"/>
    </xf>
    <xf numFmtId="0" fontId="1" fillId="0" borderId="5" xfId="6" applyFont="1" applyBorder="1" applyAlignment="1">
      <alignment horizontal="center" vertical="center"/>
    </xf>
    <xf numFmtId="0" fontId="1" fillId="0" borderId="10" xfId="6" applyFont="1" applyBorder="1" applyAlignment="1">
      <alignment horizontal="center" vertical="center"/>
    </xf>
    <xf numFmtId="0" fontId="1" fillId="0" borderId="12" xfId="6" applyFont="1" applyBorder="1" applyAlignment="1">
      <alignment horizontal="center" vertical="center"/>
    </xf>
    <xf numFmtId="0" fontId="1" fillId="0" borderId="15" xfId="6" applyFont="1" applyBorder="1" applyAlignment="1">
      <alignment horizontal="left" vertical="top" wrapText="1"/>
    </xf>
    <xf numFmtId="44" fontId="6" fillId="0" borderId="6" xfId="3" applyFont="1" applyFill="1" applyBorder="1" applyAlignment="1">
      <alignment horizontal="center" vertical="center"/>
    </xf>
    <xf numFmtId="44" fontId="6" fillId="0" borderId="8" xfId="3" applyFont="1" applyFill="1" applyBorder="1" applyAlignment="1">
      <alignment horizontal="center" vertical="center"/>
    </xf>
    <xf numFmtId="0" fontId="24" fillId="0" borderId="14" xfId="6" applyFont="1" applyBorder="1" applyAlignment="1">
      <alignment horizontal="center" vertical="center" wrapText="1"/>
    </xf>
    <xf numFmtId="0" fontId="24" fillId="0" borderId="15" xfId="6" applyFont="1" applyBorder="1" applyAlignment="1">
      <alignment horizontal="center" vertical="center" wrapText="1"/>
    </xf>
    <xf numFmtId="0" fontId="1" fillId="0" borderId="6" xfId="6" applyFont="1" applyBorder="1" applyAlignment="1">
      <alignment horizontal="center" wrapText="1"/>
    </xf>
    <xf numFmtId="0" fontId="1" fillId="0" borderId="7" xfId="6" applyFont="1" applyBorder="1" applyAlignment="1">
      <alignment horizontal="center" wrapText="1"/>
    </xf>
    <xf numFmtId="0" fontId="1" fillId="0" borderId="8" xfId="6" applyFont="1" applyBorder="1" applyAlignment="1">
      <alignment horizontal="center" wrapText="1"/>
    </xf>
    <xf numFmtId="0" fontId="1" fillId="0" borderId="1" xfId="6" applyFont="1" applyBorder="1" applyAlignment="1">
      <alignment horizontal="left" vertical="top" wrapText="1"/>
    </xf>
    <xf numFmtId="0" fontId="1" fillId="0" borderId="2" xfId="6" applyFont="1" applyBorder="1" applyAlignment="1">
      <alignment horizontal="left" vertical="top" wrapText="1"/>
    </xf>
    <xf numFmtId="0" fontId="1" fillId="0" borderId="3" xfId="6" applyFont="1" applyBorder="1" applyAlignment="1">
      <alignment horizontal="left" vertical="top" wrapText="1"/>
    </xf>
    <xf numFmtId="0" fontId="16" fillId="5" borderId="10" xfId="6" applyFill="1" applyBorder="1" applyAlignment="1">
      <alignment horizontal="center"/>
    </xf>
    <xf numFmtId="0" fontId="16" fillId="5" borderId="11" xfId="6" applyFill="1" applyBorder="1" applyAlignment="1">
      <alignment horizontal="center"/>
    </xf>
    <xf numFmtId="0" fontId="16" fillId="5" borderId="12" xfId="6" applyFill="1" applyBorder="1" applyAlignment="1">
      <alignment horizontal="center"/>
    </xf>
    <xf numFmtId="0" fontId="16" fillId="0" borderId="1" xfId="6" applyBorder="1" applyAlignment="1">
      <alignment horizontal="center"/>
    </xf>
    <xf numFmtId="0" fontId="16" fillId="0" borderId="3" xfId="6" applyBorder="1" applyAlignment="1">
      <alignment horizontal="center"/>
    </xf>
    <xf numFmtId="10" fontId="0" fillId="0" borderId="6" xfId="1" applyNumberFormat="1" applyFont="1" applyFill="1" applyBorder="1" applyAlignment="1">
      <alignment horizontal="center" vertical="center"/>
    </xf>
    <xf numFmtId="10" fontId="0" fillId="0" borderId="8" xfId="1" applyNumberFormat="1" applyFont="1" applyFill="1" applyBorder="1" applyAlignment="1">
      <alignment horizontal="center" vertical="center"/>
    </xf>
    <xf numFmtId="0" fontId="1" fillId="0" borderId="6" xfId="6" applyFont="1" applyBorder="1" applyAlignment="1">
      <alignment horizontal="center" vertical="center"/>
    </xf>
    <xf numFmtId="0" fontId="1" fillId="0" borderId="8" xfId="6" applyFont="1" applyBorder="1" applyAlignment="1">
      <alignment horizontal="center" vertical="center"/>
    </xf>
    <xf numFmtId="44" fontId="1" fillId="6" borderId="6" xfId="3" applyFont="1" applyFill="1" applyBorder="1" applyAlignment="1">
      <alignment horizontal="center"/>
    </xf>
    <xf numFmtId="44" fontId="1" fillId="6" borderId="8" xfId="3" applyFont="1" applyFill="1" applyBorder="1" applyAlignment="1">
      <alignment horizontal="center"/>
    </xf>
    <xf numFmtId="0" fontId="1" fillId="6" borderId="6" xfId="2" applyFill="1" applyBorder="1" applyAlignment="1">
      <alignment horizontal="center" vertical="center" wrapText="1"/>
    </xf>
    <xf numFmtId="0" fontId="1" fillId="6" borderId="8" xfId="2" applyFill="1" applyBorder="1" applyAlignment="1">
      <alignment horizontal="center" vertical="center" wrapText="1"/>
    </xf>
    <xf numFmtId="44" fontId="1" fillId="0" borderId="6" xfId="3" applyFont="1" applyFill="1" applyBorder="1" applyAlignment="1">
      <alignment horizontal="center" vertical="center" wrapText="1"/>
    </xf>
    <xf numFmtId="44" fontId="1" fillId="0" borderId="8" xfId="3" applyFont="1" applyFill="1" applyBorder="1" applyAlignment="1">
      <alignment horizontal="center" vertical="center" wrapText="1"/>
    </xf>
    <xf numFmtId="0" fontId="1" fillId="6" borderId="1" xfId="6" applyFont="1" applyFill="1" applyBorder="1" applyAlignment="1">
      <alignment horizontal="center" vertical="center" wrapText="1"/>
    </xf>
    <xf numFmtId="0" fontId="16" fillId="6" borderId="3" xfId="6" applyFill="1" applyBorder="1" applyAlignment="1">
      <alignment horizontal="center" vertical="center" wrapText="1"/>
    </xf>
    <xf numFmtId="0" fontId="16" fillId="6" borderId="4" xfId="6" applyFill="1" applyBorder="1" applyAlignment="1">
      <alignment horizontal="center" vertical="center" wrapText="1"/>
    </xf>
    <xf numFmtId="0" fontId="16" fillId="6" borderId="5" xfId="6" applyFill="1" applyBorder="1" applyAlignment="1">
      <alignment horizontal="center" vertical="center" wrapText="1"/>
    </xf>
    <xf numFmtId="0" fontId="16" fillId="6" borderId="10" xfId="6" applyFill="1" applyBorder="1" applyAlignment="1">
      <alignment horizontal="center" vertical="center" wrapText="1"/>
    </xf>
    <xf numFmtId="0" fontId="16" fillId="6" borderId="12" xfId="6" applyFill="1" applyBorder="1" applyAlignment="1">
      <alignment horizontal="center" vertical="center" wrapText="1"/>
    </xf>
    <xf numFmtId="44" fontId="5" fillId="0" borderId="2" xfId="3" applyFont="1" applyBorder="1" applyAlignment="1">
      <alignment horizontal="center"/>
    </xf>
    <xf numFmtId="44" fontId="5" fillId="0" borderId="2" xfId="2" applyNumberFormat="1" applyFont="1" applyBorder="1" applyAlignment="1">
      <alignment horizontal="center"/>
    </xf>
    <xf numFmtId="0" fontId="5" fillId="0" borderId="2" xfId="2" applyFont="1" applyBorder="1" applyAlignment="1">
      <alignment horizontal="center"/>
    </xf>
    <xf numFmtId="0" fontId="1" fillId="6" borderId="4" xfId="2" applyFill="1" applyBorder="1" applyAlignment="1">
      <alignment horizontal="left" vertical="center" wrapText="1"/>
    </xf>
    <xf numFmtId="0" fontId="1" fillId="12" borderId="6" xfId="2" applyFill="1" applyBorder="1" applyAlignment="1">
      <alignment horizontal="left" vertical="center" wrapText="1"/>
    </xf>
    <xf numFmtId="0" fontId="1" fillId="12" borderId="7" xfId="2" applyFill="1" applyBorder="1" applyAlignment="1">
      <alignment horizontal="left" vertical="center" wrapText="1"/>
    </xf>
    <xf numFmtId="0" fontId="1" fillId="12" borderId="8" xfId="2" applyFill="1" applyBorder="1" applyAlignment="1">
      <alignment horizontal="left" vertical="center" wrapText="1"/>
    </xf>
    <xf numFmtId="14" fontId="1" fillId="6" borderId="6" xfId="2" applyNumberFormat="1" applyFill="1" applyBorder="1" applyAlignment="1">
      <alignment horizontal="center" vertical="center"/>
    </xf>
    <xf numFmtId="14" fontId="1" fillId="6" borderId="7" xfId="2" applyNumberFormat="1" applyFill="1" applyBorder="1" applyAlignment="1">
      <alignment horizontal="center" vertical="center"/>
    </xf>
    <xf numFmtId="14" fontId="1" fillId="6" borderId="8" xfId="2" applyNumberFormat="1" applyFill="1" applyBorder="1" applyAlignment="1">
      <alignment horizontal="center" vertical="center"/>
    </xf>
    <xf numFmtId="14" fontId="1" fillId="6" borderId="6" xfId="2" applyNumberFormat="1" applyFill="1" applyBorder="1" applyAlignment="1">
      <alignment horizontal="center" vertical="center" wrapText="1"/>
    </xf>
    <xf numFmtId="0" fontId="1" fillId="6" borderId="7" xfId="2" applyFill="1" applyBorder="1" applyAlignment="1">
      <alignment horizontal="center" vertical="center" wrapText="1"/>
    </xf>
    <xf numFmtId="0" fontId="1" fillId="6" borderId="13" xfId="6" applyFont="1" applyFill="1" applyBorder="1" applyAlignment="1">
      <alignment horizontal="left" vertical="top" wrapText="1"/>
    </xf>
    <xf numFmtId="0" fontId="1" fillId="6" borderId="15" xfId="6" applyFont="1" applyFill="1" applyBorder="1" applyAlignment="1">
      <alignment horizontal="left" vertical="top" wrapText="1"/>
    </xf>
    <xf numFmtId="49" fontId="1" fillId="6" borderId="13" xfId="2" applyNumberFormat="1" applyFill="1" applyBorder="1" applyAlignment="1">
      <alignment horizontal="center" vertical="center" wrapText="1"/>
    </xf>
    <xf numFmtId="49" fontId="1" fillId="6" borderId="14" xfId="2" applyNumberFormat="1" applyFill="1" applyBorder="1" applyAlignment="1">
      <alignment horizontal="center" vertical="center" wrapText="1"/>
    </xf>
    <xf numFmtId="0" fontId="1" fillId="6" borderId="13" xfId="6" applyFont="1" applyFill="1" applyBorder="1" applyAlignment="1">
      <alignment horizontal="center" vertical="center" wrapText="1"/>
    </xf>
    <xf numFmtId="0" fontId="1" fillId="6" borderId="14" xfId="6" applyFont="1" applyFill="1" applyBorder="1" applyAlignment="1">
      <alignment horizontal="center" vertical="center" wrapText="1"/>
    </xf>
    <xf numFmtId="0" fontId="1" fillId="6" borderId="15" xfId="6" applyFont="1" applyFill="1" applyBorder="1" applyAlignment="1">
      <alignment horizontal="center" vertical="center" wrapText="1"/>
    </xf>
    <xf numFmtId="0" fontId="1" fillId="6" borderId="10" xfId="2" applyFill="1" applyBorder="1" applyAlignment="1">
      <alignment horizontal="left" vertical="center" wrapText="1"/>
    </xf>
    <xf numFmtId="0" fontId="1" fillId="6" borderId="9" xfId="2" applyFill="1" applyBorder="1" applyAlignment="1">
      <alignment horizontal="center" vertical="center"/>
    </xf>
    <xf numFmtId="0" fontId="1" fillId="12" borderId="9" xfId="2" applyFill="1" applyBorder="1" applyAlignment="1">
      <alignment horizontal="left" vertical="center"/>
    </xf>
    <xf numFmtId="0" fontId="1" fillId="6" borderId="9" xfId="2" applyFill="1" applyBorder="1" applyAlignment="1">
      <alignment horizontal="left" vertical="center"/>
    </xf>
    <xf numFmtId="0" fontId="1" fillId="0" borderId="1" xfId="2" applyBorder="1" applyAlignment="1">
      <alignment horizontal="left" vertical="top" wrapText="1"/>
    </xf>
    <xf numFmtId="0" fontId="1" fillId="0" borderId="2" xfId="2" applyBorder="1" applyAlignment="1">
      <alignment horizontal="left" vertical="top" wrapText="1"/>
    </xf>
    <xf numFmtId="0" fontId="1" fillId="0" borderId="3" xfId="2" applyBorder="1" applyAlignment="1">
      <alignment horizontal="left" vertical="top" wrapText="1"/>
    </xf>
    <xf numFmtId="0" fontId="1" fillId="6" borderId="10" xfId="2" applyFill="1" applyBorder="1" applyAlignment="1">
      <alignment horizontal="center" vertical="top" wrapText="1"/>
    </xf>
    <xf numFmtId="0" fontId="1" fillId="6" borderId="11" xfId="2" applyFill="1" applyBorder="1" applyAlignment="1">
      <alignment horizontal="center" vertical="top" wrapText="1"/>
    </xf>
    <xf numFmtId="0" fontId="1" fillId="6" borderId="12" xfId="2" applyFill="1" applyBorder="1" applyAlignment="1">
      <alignment horizontal="center" vertical="top" wrapText="1"/>
    </xf>
    <xf numFmtId="0" fontId="1" fillId="6" borderId="10" xfId="2" applyFill="1" applyBorder="1" applyAlignment="1">
      <alignment horizontal="center" vertical="center"/>
    </xf>
    <xf numFmtId="0" fontId="1" fillId="6" borderId="12" xfId="2" applyFill="1" applyBorder="1" applyAlignment="1">
      <alignment horizontal="center" vertical="center"/>
    </xf>
    <xf numFmtId="0" fontId="1" fillId="6" borderId="6" xfId="2" applyFill="1" applyBorder="1" applyAlignment="1">
      <alignment horizontal="center" vertical="center"/>
    </xf>
    <xf numFmtId="0" fontId="1" fillId="6" borderId="8" xfId="2" applyFill="1" applyBorder="1" applyAlignment="1">
      <alignment horizontal="center" vertical="center"/>
    </xf>
    <xf numFmtId="0" fontId="1" fillId="0" borderId="14" xfId="6" applyFont="1" applyBorder="1" applyAlignment="1">
      <alignment horizontal="center" vertical="center" wrapText="1"/>
    </xf>
    <xf numFmtId="0" fontId="1" fillId="0" borderId="15" xfId="6" applyFont="1" applyBorder="1" applyAlignment="1">
      <alignment horizontal="center" vertical="center" wrapText="1"/>
    </xf>
    <xf numFmtId="0" fontId="5" fillId="0" borderId="6" xfId="2" applyFont="1" applyBorder="1" applyAlignment="1">
      <alignment horizontal="left" vertical="center"/>
    </xf>
    <xf numFmtId="0" fontId="5" fillId="0" borderId="7" xfId="2" applyFont="1" applyBorder="1" applyAlignment="1">
      <alignment horizontal="left" vertical="center"/>
    </xf>
    <xf numFmtId="0" fontId="5" fillId="0" borderId="8" xfId="2" applyFont="1" applyBorder="1" applyAlignment="1">
      <alignment horizontal="left" vertical="center"/>
    </xf>
    <xf numFmtId="8" fontId="5" fillId="2" borderId="1" xfId="2" applyNumberFormat="1" applyFont="1" applyFill="1" applyBorder="1" applyAlignment="1">
      <alignment horizontal="center" vertical="center" wrapText="1"/>
    </xf>
    <xf numFmtId="0" fontId="5" fillId="2" borderId="2" xfId="2" applyFont="1" applyFill="1" applyBorder="1" applyAlignment="1">
      <alignment horizontal="center" vertical="center" wrapText="1"/>
    </xf>
    <xf numFmtId="0" fontId="5" fillId="2" borderId="3" xfId="2" applyFont="1" applyFill="1" applyBorder="1" applyAlignment="1">
      <alignment horizontal="center" vertical="center" wrapText="1"/>
    </xf>
    <xf numFmtId="0" fontId="5" fillId="2" borderId="10" xfId="2" applyFont="1" applyFill="1" applyBorder="1" applyAlignment="1">
      <alignment horizontal="center" vertical="center" wrapText="1"/>
    </xf>
    <xf numFmtId="0" fontId="5" fillId="2" borderId="11" xfId="2" applyFont="1" applyFill="1" applyBorder="1" applyAlignment="1">
      <alignment horizontal="center" vertical="center" wrapText="1"/>
    </xf>
    <xf numFmtId="0" fontId="5" fillId="2" borderId="12" xfId="2" applyFont="1" applyFill="1" applyBorder="1" applyAlignment="1">
      <alignment horizontal="center" vertical="center" wrapText="1"/>
    </xf>
    <xf numFmtId="44" fontId="1" fillId="2" borderId="2" xfId="3" applyFont="1" applyFill="1" applyBorder="1" applyAlignment="1">
      <alignment vertical="center" wrapText="1"/>
    </xf>
    <xf numFmtId="44" fontId="1" fillId="2" borderId="3" xfId="3" applyFont="1" applyFill="1" applyBorder="1" applyAlignment="1">
      <alignment vertical="center" wrapText="1"/>
    </xf>
    <xf numFmtId="44" fontId="1" fillId="2" borderId="10" xfId="3" applyFont="1" applyFill="1" applyBorder="1" applyAlignment="1">
      <alignment vertical="center" wrapText="1"/>
    </xf>
    <xf numFmtId="44" fontId="1" fillId="2" borderId="11" xfId="3" applyFont="1" applyFill="1" applyBorder="1" applyAlignment="1">
      <alignment vertical="center" wrapText="1"/>
    </xf>
    <xf numFmtId="44" fontId="1" fillId="2" borderId="12" xfId="3" applyFont="1" applyFill="1" applyBorder="1" applyAlignment="1">
      <alignment vertical="center" wrapText="1"/>
    </xf>
    <xf numFmtId="0" fontId="1" fillId="9" borderId="6" xfId="2" applyFill="1" applyBorder="1" applyAlignment="1">
      <alignment horizontal="center" vertical="center"/>
    </xf>
    <xf numFmtId="0" fontId="1" fillId="9" borderId="7" xfId="2" applyFill="1" applyBorder="1" applyAlignment="1">
      <alignment horizontal="center" vertical="center"/>
    </xf>
    <xf numFmtId="0" fontId="1" fillId="9" borderId="8" xfId="2" applyFill="1" applyBorder="1" applyAlignment="1">
      <alignment horizontal="center" vertical="center"/>
    </xf>
    <xf numFmtId="49" fontId="1" fillId="2" borderId="14" xfId="6" applyNumberFormat="1" applyFont="1" applyFill="1" applyBorder="1" applyAlignment="1">
      <alignment horizontal="center" vertical="center" wrapText="1"/>
    </xf>
    <xf numFmtId="49" fontId="1" fillId="2" borderId="20" xfId="6" applyNumberFormat="1" applyFont="1" applyFill="1" applyBorder="1" applyAlignment="1">
      <alignment horizontal="center" vertical="center" wrapText="1"/>
    </xf>
    <xf numFmtId="4" fontId="1" fillId="0" borderId="6" xfId="2" applyNumberFormat="1" applyBorder="1" applyAlignment="1">
      <alignment horizontal="center" vertical="center" wrapText="1"/>
    </xf>
    <xf numFmtId="0" fontId="6" fillId="0" borderId="9" xfId="6" applyFont="1" applyBorder="1" applyAlignment="1">
      <alignment horizontal="left" vertical="center" wrapText="1"/>
    </xf>
    <xf numFmtId="0" fontId="1" fillId="13" borderId="6" xfId="2" applyFill="1" applyBorder="1" applyAlignment="1">
      <alignment horizontal="center"/>
    </xf>
    <xf numFmtId="0" fontId="1" fillId="13" borderId="7" xfId="2" applyFill="1" applyBorder="1" applyAlignment="1">
      <alignment horizontal="center"/>
    </xf>
    <xf numFmtId="0" fontId="1" fillId="13" borderId="8" xfId="2" applyFill="1" applyBorder="1" applyAlignment="1">
      <alignment horizontal="center"/>
    </xf>
    <xf numFmtId="0" fontId="2" fillId="2" borderId="4" xfId="6" applyFont="1" applyFill="1" applyBorder="1" applyAlignment="1">
      <alignment horizontal="center"/>
    </xf>
    <xf numFmtId="0" fontId="2" fillId="2" borderId="0" xfId="6" applyFont="1" applyFill="1" applyAlignment="1">
      <alignment horizontal="center"/>
    </xf>
    <xf numFmtId="0" fontId="2" fillId="2" borderId="5" xfId="6" applyFont="1" applyFill="1" applyBorder="1" applyAlignment="1">
      <alignment horizontal="center"/>
    </xf>
    <xf numFmtId="0" fontId="3" fillId="2" borderId="4" xfId="6" applyFont="1" applyFill="1" applyBorder="1" applyAlignment="1">
      <alignment horizontal="center"/>
    </xf>
    <xf numFmtId="0" fontId="3" fillId="2" borderId="0" xfId="6" applyFont="1" applyFill="1" applyAlignment="1">
      <alignment horizontal="center"/>
    </xf>
    <xf numFmtId="0" fontId="3" fillId="2" borderId="5" xfId="6" applyFont="1" applyFill="1" applyBorder="1" applyAlignment="1">
      <alignment horizontal="center"/>
    </xf>
    <xf numFmtId="0" fontId="4" fillId="2" borderId="4" xfId="6" applyFont="1" applyFill="1" applyBorder="1" applyAlignment="1">
      <alignment horizontal="center"/>
    </xf>
    <xf numFmtId="0" fontId="4" fillId="2" borderId="0" xfId="6" applyFont="1" applyFill="1" applyAlignment="1">
      <alignment horizontal="center"/>
    </xf>
    <xf numFmtId="0" fontId="4" fillId="2" borderId="5" xfId="6" applyFont="1" applyFill="1" applyBorder="1" applyAlignment="1">
      <alignment horizontal="center"/>
    </xf>
    <xf numFmtId="0" fontId="16" fillId="2" borderId="2" xfId="6" applyFill="1" applyBorder="1" applyAlignment="1">
      <alignment horizontal="center" vertical="center" wrapText="1"/>
    </xf>
    <xf numFmtId="0" fontId="16" fillId="2" borderId="0" xfId="6" applyFill="1" applyAlignment="1">
      <alignment horizontal="center" vertical="center" wrapText="1"/>
    </xf>
    <xf numFmtId="0" fontId="16" fillId="2" borderId="11" xfId="6" applyFill="1" applyBorder="1" applyAlignment="1">
      <alignment horizontal="center" vertical="center" wrapText="1"/>
    </xf>
    <xf numFmtId="0" fontId="16" fillId="0" borderId="2" xfId="6" applyBorder="1" applyAlignment="1">
      <alignment horizontal="center" vertical="center"/>
    </xf>
    <xf numFmtId="0" fontId="16" fillId="0" borderId="11" xfId="6" applyBorder="1" applyAlignment="1">
      <alignment horizontal="center" vertical="center"/>
    </xf>
    <xf numFmtId="8" fontId="1" fillId="0" borderId="1" xfId="6" applyNumberFormat="1" applyFont="1" applyBorder="1" applyAlignment="1">
      <alignment vertical="center" wrapText="1"/>
    </xf>
    <xf numFmtId="0" fontId="16" fillId="0" borderId="2" xfId="6" applyBorder="1" applyAlignment="1">
      <alignment vertical="center" wrapText="1"/>
    </xf>
    <xf numFmtId="0" fontId="16" fillId="0" borderId="3" xfId="6" applyBorder="1" applyAlignment="1">
      <alignment vertical="center" wrapText="1"/>
    </xf>
    <xf numFmtId="0" fontId="16" fillId="0" borderId="10" xfId="6" applyBorder="1" applyAlignment="1">
      <alignment vertical="center" wrapText="1"/>
    </xf>
    <xf numFmtId="0" fontId="16" fillId="0" borderId="11" xfId="6" applyBorder="1" applyAlignment="1">
      <alignment vertical="center" wrapText="1"/>
    </xf>
    <xf numFmtId="0" fontId="16" fillId="0" borderId="12" xfId="6" applyBorder="1" applyAlignment="1">
      <alignment vertical="center" wrapText="1"/>
    </xf>
    <xf numFmtId="8" fontId="16" fillId="0" borderId="1" xfId="6" applyNumberFormat="1" applyBorder="1" applyAlignment="1">
      <alignment vertical="center" wrapText="1"/>
    </xf>
    <xf numFmtId="0" fontId="1" fillId="0" borderId="6" xfId="6" applyFont="1" applyBorder="1" applyAlignment="1">
      <alignment horizontal="left" vertical="center"/>
    </xf>
    <xf numFmtId="0" fontId="16" fillId="0" borderId="7" xfId="6" applyBorder="1" applyAlignment="1">
      <alignment horizontal="left" vertical="center"/>
    </xf>
    <xf numFmtId="0" fontId="16" fillId="0" borderId="8" xfId="6" applyBorder="1" applyAlignment="1">
      <alignment horizontal="left" vertical="center"/>
    </xf>
    <xf numFmtId="0" fontId="5" fillId="0" borderId="10" xfId="6" applyFont="1" applyBorder="1" applyAlignment="1">
      <alignment horizontal="left" vertical="center" wrapText="1"/>
    </xf>
    <xf numFmtId="0" fontId="16" fillId="0" borderId="11" xfId="6" applyBorder="1" applyAlignment="1">
      <alignment horizontal="left" vertical="center"/>
    </xf>
    <xf numFmtId="0" fontId="16" fillId="0" borderId="12" xfId="6" applyBorder="1" applyAlignment="1">
      <alignment horizontal="left" vertical="center"/>
    </xf>
    <xf numFmtId="0" fontId="16" fillId="0" borderId="7" xfId="6" applyBorder="1" applyAlignment="1">
      <alignment horizontal="center" vertical="center"/>
    </xf>
    <xf numFmtId="0" fontId="16" fillId="9" borderId="6" xfId="6" applyFill="1" applyBorder="1" applyAlignment="1">
      <alignment horizontal="center" vertical="center"/>
    </xf>
    <xf numFmtId="0" fontId="16" fillId="9" borderId="7" xfId="6" applyFill="1" applyBorder="1" applyAlignment="1">
      <alignment horizontal="center" vertical="center"/>
    </xf>
    <xf numFmtId="0" fontId="16" fillId="9" borderId="8" xfId="6" applyFill="1" applyBorder="1" applyAlignment="1">
      <alignment horizontal="center" vertical="center"/>
    </xf>
    <xf numFmtId="0" fontId="7" fillId="7" borderId="6" xfId="6" applyFont="1" applyFill="1" applyBorder="1" applyAlignment="1">
      <alignment horizontal="left" vertical="center" wrapText="1"/>
    </xf>
    <xf numFmtId="0" fontId="7" fillId="7" borderId="7" xfId="6" applyFont="1" applyFill="1" applyBorder="1" applyAlignment="1">
      <alignment horizontal="left" vertical="center" wrapText="1"/>
    </xf>
    <xf numFmtId="0" fontId="7" fillId="7" borderId="8" xfId="6" applyFont="1" applyFill="1" applyBorder="1" applyAlignment="1">
      <alignment horizontal="left" vertical="center" wrapText="1"/>
    </xf>
    <xf numFmtId="8" fontId="16" fillId="0" borderId="6" xfId="6" applyNumberFormat="1" applyBorder="1" applyAlignment="1">
      <alignment horizontal="center" vertical="center" wrapText="1"/>
    </xf>
    <xf numFmtId="8" fontId="16" fillId="0" borderId="8" xfId="6" applyNumberFormat="1" applyBorder="1" applyAlignment="1">
      <alignment horizontal="center" vertical="center" wrapText="1"/>
    </xf>
    <xf numFmtId="0" fontId="1" fillId="0" borderId="1" xfId="6" applyFont="1" applyBorder="1" applyAlignment="1">
      <alignment horizontal="center" wrapText="1"/>
    </xf>
    <xf numFmtId="0" fontId="1" fillId="0" borderId="9" xfId="6" applyFont="1" applyBorder="1" applyAlignment="1">
      <alignment horizontal="left" vertical="top"/>
    </xf>
    <xf numFmtId="0" fontId="16" fillId="0" borderId="9" xfId="6" applyBorder="1" applyAlignment="1">
      <alignment horizontal="left" vertical="top"/>
    </xf>
    <xf numFmtId="0" fontId="16" fillId="9" borderId="6" xfId="6" applyFill="1" applyBorder="1" applyAlignment="1">
      <alignment horizontal="center"/>
    </xf>
    <xf numFmtId="0" fontId="16" fillId="9" borderId="7" xfId="6" applyFill="1" applyBorder="1" applyAlignment="1">
      <alignment horizontal="center"/>
    </xf>
    <xf numFmtId="0" fontId="16" fillId="9" borderId="8" xfId="6" applyFill="1" applyBorder="1" applyAlignment="1">
      <alignment horizontal="center"/>
    </xf>
    <xf numFmtId="0" fontId="1" fillId="0" borderId="9" xfId="6" applyFont="1" applyBorder="1" applyAlignment="1">
      <alignment horizontal="center" vertical="top"/>
    </xf>
    <xf numFmtId="0" fontId="16" fillId="0" borderId="9" xfId="6" applyBorder="1" applyAlignment="1">
      <alignment horizontal="center" vertical="top"/>
    </xf>
    <xf numFmtId="44" fontId="0" fillId="0" borderId="6" xfId="3" applyFont="1" applyFill="1" applyBorder="1" applyAlignment="1">
      <alignment horizontal="center" vertical="center" wrapText="1"/>
    </xf>
    <xf numFmtId="44" fontId="0" fillId="0" borderId="8" xfId="3" applyFont="1" applyFill="1" applyBorder="1" applyAlignment="1">
      <alignment horizontal="center" vertical="center" wrapText="1"/>
    </xf>
    <xf numFmtId="4" fontId="16" fillId="0" borderId="6" xfId="6" applyNumberFormat="1" applyBorder="1" applyAlignment="1">
      <alignment horizontal="center" vertical="center" wrapText="1"/>
    </xf>
    <xf numFmtId="9" fontId="0" fillId="0" borderId="6" xfId="1" applyFont="1" applyFill="1" applyBorder="1" applyAlignment="1">
      <alignment horizontal="center"/>
    </xf>
    <xf numFmtId="9" fontId="0" fillId="0" borderId="8" xfId="1" applyFont="1" applyFill="1" applyBorder="1" applyAlignment="1">
      <alignment horizontal="center"/>
    </xf>
    <xf numFmtId="0" fontId="1" fillId="0" borderId="13" xfId="6" applyFont="1" applyBorder="1" applyAlignment="1">
      <alignment horizontal="center" vertical="center"/>
    </xf>
    <xf numFmtId="0" fontId="16" fillId="0" borderId="14" xfId="6" applyBorder="1" applyAlignment="1">
      <alignment horizontal="center" vertical="center"/>
    </xf>
    <xf numFmtId="0" fontId="16" fillId="0" borderId="15" xfId="6" applyBorder="1" applyAlignment="1">
      <alignment horizontal="center" vertical="center"/>
    </xf>
    <xf numFmtId="8" fontId="16" fillId="0" borderId="6" xfId="6" applyNumberFormat="1" applyBorder="1" applyAlignment="1">
      <alignment horizontal="center"/>
    </xf>
    <xf numFmtId="0" fontId="1" fillId="0" borderId="9" xfId="6" applyFont="1" applyBorder="1" applyAlignment="1">
      <alignment horizontal="center" wrapText="1"/>
    </xf>
    <xf numFmtId="0" fontId="16" fillId="0" borderId="9" xfId="6" applyBorder="1" applyAlignment="1">
      <alignment horizontal="center" wrapText="1"/>
    </xf>
    <xf numFmtId="0" fontId="16" fillId="0" borderId="10" xfId="6" applyBorder="1" applyAlignment="1">
      <alignment horizontal="left" vertical="center" wrapText="1"/>
    </xf>
    <xf numFmtId="0" fontId="16" fillId="0" borderId="11" xfId="6" applyBorder="1" applyAlignment="1">
      <alignment horizontal="left" vertical="center" wrapText="1"/>
    </xf>
    <xf numFmtId="0" fontId="16" fillId="0" borderId="12" xfId="6" applyBorder="1" applyAlignment="1">
      <alignment horizontal="left" vertical="center" wrapText="1"/>
    </xf>
    <xf numFmtId="0" fontId="6" fillId="0" borderId="6" xfId="6" applyFont="1" applyBorder="1" applyAlignment="1">
      <alignment horizontal="left" vertical="center" wrapText="1"/>
    </xf>
    <xf numFmtId="0" fontId="6" fillId="0" borderId="7" xfId="6" applyFont="1" applyBorder="1" applyAlignment="1">
      <alignment horizontal="left" vertical="center" wrapText="1"/>
    </xf>
    <xf numFmtId="0" fontId="6" fillId="0" borderId="8" xfId="6" applyFont="1" applyBorder="1" applyAlignment="1">
      <alignment horizontal="left" vertical="center" wrapText="1"/>
    </xf>
    <xf numFmtId="0" fontId="13" fillId="0" borderId="9" xfId="6" applyFont="1" applyBorder="1" applyAlignment="1">
      <alignment horizontal="center" vertical="center" wrapText="1"/>
    </xf>
    <xf numFmtId="0" fontId="6" fillId="0" borderId="13" xfId="6" applyFont="1" applyBorder="1" applyAlignment="1">
      <alignment horizontal="left" vertical="center" wrapText="1"/>
    </xf>
    <xf numFmtId="0" fontId="6" fillId="0" borderId="15" xfId="6" applyFont="1" applyBorder="1" applyAlignment="1">
      <alignment horizontal="left" vertical="center" wrapText="1"/>
    </xf>
    <xf numFmtId="0" fontId="14" fillId="0" borderId="9" xfId="6" applyFont="1" applyBorder="1" applyAlignment="1">
      <alignment horizontal="center" vertical="center" wrapText="1"/>
    </xf>
    <xf numFmtId="0" fontId="6" fillId="0" borderId="9" xfId="6" applyFont="1" applyBorder="1" applyAlignment="1">
      <alignment vertical="center" wrapText="1"/>
    </xf>
    <xf numFmtId="44" fontId="0" fillId="0" borderId="9" xfId="3" applyFont="1" applyBorder="1" applyAlignment="1">
      <alignment horizontal="center"/>
    </xf>
    <xf numFmtId="44" fontId="0" fillId="0" borderId="9" xfId="3" applyFont="1" applyBorder="1" applyAlignment="1"/>
    <xf numFmtId="44" fontId="0" fillId="10" borderId="9" xfId="3" applyFont="1" applyFill="1" applyBorder="1" applyAlignment="1">
      <alignment horizontal="center"/>
    </xf>
    <xf numFmtId="44" fontId="0" fillId="10" borderId="9" xfId="3" applyFont="1" applyFill="1" applyBorder="1" applyAlignment="1"/>
    <xf numFmtId="44" fontId="0" fillId="0" borderId="2" xfId="3" applyFont="1" applyBorder="1" applyAlignment="1">
      <alignment horizontal="center"/>
    </xf>
    <xf numFmtId="0" fontId="1" fillId="11" borderId="6" xfId="2" applyFill="1" applyBorder="1" applyAlignment="1">
      <alignment horizontal="center" vertical="center"/>
    </xf>
    <xf numFmtId="0" fontId="1" fillId="11" borderId="7" xfId="2" applyFill="1" applyBorder="1" applyAlignment="1">
      <alignment horizontal="center" vertical="center"/>
    </xf>
    <xf numFmtId="0" fontId="1" fillId="11" borderId="8" xfId="2" applyFill="1" applyBorder="1" applyAlignment="1">
      <alignment horizontal="center" vertical="center"/>
    </xf>
    <xf numFmtId="44" fontId="5" fillId="10" borderId="9" xfId="3" applyFont="1" applyFill="1" applyBorder="1" applyAlignment="1">
      <alignment horizontal="center"/>
    </xf>
    <xf numFmtId="8" fontId="0" fillId="0" borderId="6" xfId="3" applyNumberFormat="1" applyFont="1" applyFill="1" applyBorder="1" applyAlignment="1">
      <alignment horizontal="center" vertical="center" wrapText="1"/>
    </xf>
    <xf numFmtId="44" fontId="16" fillId="0" borderId="6" xfId="6" applyNumberFormat="1" applyBorder="1" applyAlignment="1">
      <alignment horizontal="center" vertical="center" wrapText="1"/>
    </xf>
    <xf numFmtId="44" fontId="16" fillId="0" borderId="8" xfId="6" applyNumberFormat="1" applyBorder="1" applyAlignment="1">
      <alignment horizontal="center" vertical="center" wrapText="1"/>
    </xf>
    <xf numFmtId="0" fontId="18" fillId="0" borderId="10" xfId="6" applyFont="1" applyBorder="1" applyAlignment="1">
      <alignment horizontal="left" vertical="center" wrapText="1"/>
    </xf>
    <xf numFmtId="0" fontId="13" fillId="0" borderId="11" xfId="6" applyFont="1" applyBorder="1" applyAlignment="1">
      <alignment horizontal="left" vertical="center"/>
    </xf>
    <xf numFmtId="0" fontId="13" fillId="0" borderId="12" xfId="6" applyFont="1" applyBorder="1" applyAlignment="1">
      <alignment horizontal="left" vertical="center"/>
    </xf>
    <xf numFmtId="0" fontId="0" fillId="2"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2" fillId="2" borderId="4" xfId="0" applyFont="1" applyFill="1" applyBorder="1" applyAlignment="1">
      <alignment horizontal="center" vertical="center"/>
    </xf>
    <xf numFmtId="0" fontId="2" fillId="2" borderId="0" xfId="0" applyFont="1" applyFill="1" applyAlignment="1">
      <alignment horizontal="center" vertical="center"/>
    </xf>
    <xf numFmtId="0" fontId="2" fillId="2" borderId="5"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0" xfId="0" applyFont="1" applyFill="1" applyAlignment="1">
      <alignment horizontal="center" vertical="center"/>
    </xf>
    <xf numFmtId="0" fontId="3" fillId="2" borderId="5" xfId="0" applyFont="1" applyFill="1" applyBorder="1" applyAlignment="1">
      <alignment horizontal="center" vertical="center"/>
    </xf>
    <xf numFmtId="0" fontId="4" fillId="2" borderId="4" xfId="0" applyFont="1" applyFill="1" applyBorder="1" applyAlignment="1">
      <alignment horizontal="center" vertical="center"/>
    </xf>
    <xf numFmtId="0" fontId="4" fillId="2" borderId="0" xfId="0" applyFont="1" applyFill="1" applyAlignment="1">
      <alignment horizontal="center" vertical="center"/>
    </xf>
    <xf numFmtId="0" fontId="4" fillId="2" borderId="5" xfId="0" applyFont="1" applyFill="1" applyBorder="1" applyAlignment="1">
      <alignment horizontal="center" vertical="center"/>
    </xf>
    <xf numFmtId="0" fontId="1" fillId="2" borderId="4" xfId="0" applyFont="1" applyFill="1" applyBorder="1" applyAlignment="1">
      <alignment horizontal="center" vertical="center"/>
    </xf>
    <xf numFmtId="0" fontId="0" fillId="2" borderId="0" xfId="0" applyFill="1" applyAlignment="1">
      <alignment horizontal="center" vertical="center"/>
    </xf>
    <xf numFmtId="0" fontId="0" fillId="2" borderId="5" xfId="0" applyFill="1" applyBorder="1" applyAlignment="1">
      <alignment horizontal="center" vertical="center"/>
    </xf>
    <xf numFmtId="0" fontId="0" fillId="2" borderId="4" xfId="0" applyFill="1" applyBorder="1" applyAlignment="1">
      <alignment horizontal="center"/>
    </xf>
    <xf numFmtId="0" fontId="0" fillId="2" borderId="0" xfId="0" applyFill="1" applyAlignment="1">
      <alignment horizontal="center"/>
    </xf>
    <xf numFmtId="0" fontId="0" fillId="2" borderId="5" xfId="0" applyFill="1" applyBorder="1" applyAlignment="1">
      <alignment horizontal="center"/>
    </xf>
    <xf numFmtId="0" fontId="0" fillId="3" borderId="6"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0" fontId="14" fillId="2" borderId="9" xfId="0" applyFont="1" applyFill="1" applyBorder="1" applyAlignment="1">
      <alignment horizontal="left" vertical="center" wrapText="1"/>
    </xf>
    <xf numFmtId="0" fontId="14" fillId="2" borderId="1" xfId="0" applyFont="1" applyFill="1" applyBorder="1" applyAlignment="1">
      <alignment horizontal="center" vertical="center" wrapText="1"/>
    </xf>
    <xf numFmtId="0" fontId="14" fillId="2" borderId="2"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14" fillId="2" borderId="0" xfId="0" applyFont="1" applyFill="1" applyAlignment="1">
      <alignment horizontal="center" vertical="center" wrapText="1"/>
    </xf>
    <xf numFmtId="0" fontId="14" fillId="2" borderId="5" xfId="0" applyFont="1" applyFill="1" applyBorder="1" applyAlignment="1">
      <alignment horizontal="center" vertical="center" wrapText="1"/>
    </xf>
    <xf numFmtId="0" fontId="14" fillId="2" borderId="10" xfId="0" applyFont="1" applyFill="1" applyBorder="1" applyAlignment="1">
      <alignment horizontal="center" vertical="center" wrapText="1"/>
    </xf>
    <xf numFmtId="0" fontId="14" fillId="2" borderId="11" xfId="0" applyFont="1" applyFill="1" applyBorder="1" applyAlignment="1">
      <alignment horizontal="center" vertical="center" wrapText="1"/>
    </xf>
    <xf numFmtId="0" fontId="14" fillId="2" borderId="12" xfId="0" applyFont="1" applyFill="1" applyBorder="1" applyAlignment="1">
      <alignment horizontal="center" vertical="center" wrapText="1"/>
    </xf>
    <xf numFmtId="0" fontId="14" fillId="2" borderId="13" xfId="0" applyFont="1" applyFill="1" applyBorder="1" applyAlignment="1">
      <alignment horizontal="left" vertical="center" wrapText="1"/>
    </xf>
    <xf numFmtId="0" fontId="14" fillId="2" borderId="14" xfId="0" applyFont="1" applyFill="1" applyBorder="1" applyAlignment="1">
      <alignment horizontal="left" vertical="center" wrapText="1"/>
    </xf>
    <xf numFmtId="0" fontId="14" fillId="2" borderId="15" xfId="0" applyFont="1" applyFill="1" applyBorder="1" applyAlignment="1">
      <alignment horizontal="left" vertical="center" wrapText="1"/>
    </xf>
    <xf numFmtId="0" fontId="14" fillId="2" borderId="13" xfId="0" applyFont="1" applyFill="1" applyBorder="1" applyAlignment="1">
      <alignment vertical="center" wrapText="1"/>
    </xf>
    <xf numFmtId="0" fontId="14" fillId="2" borderId="15" xfId="0" applyFont="1" applyFill="1" applyBorder="1" applyAlignment="1">
      <alignment vertical="center" wrapText="1"/>
    </xf>
    <xf numFmtId="0" fontId="14" fillId="2" borderId="1" xfId="0" applyFont="1" applyFill="1" applyBorder="1" applyAlignment="1">
      <alignment horizontal="center" vertical="center"/>
    </xf>
    <xf numFmtId="0" fontId="14" fillId="2" borderId="2" xfId="0" applyFont="1" applyFill="1" applyBorder="1" applyAlignment="1">
      <alignment horizontal="center" vertical="center"/>
    </xf>
    <xf numFmtId="0" fontId="14" fillId="2" borderId="3" xfId="0" applyFont="1" applyFill="1" applyBorder="1" applyAlignment="1">
      <alignment horizontal="center" vertical="center"/>
    </xf>
    <xf numFmtId="0" fontId="14" fillId="2" borderId="10" xfId="0" applyFont="1" applyFill="1" applyBorder="1" applyAlignment="1">
      <alignment horizontal="center" vertical="center"/>
    </xf>
    <xf numFmtId="0" fontId="14" fillId="2" borderId="11" xfId="0" applyFont="1" applyFill="1" applyBorder="1" applyAlignment="1">
      <alignment horizontal="center" vertical="center"/>
    </xf>
    <xf numFmtId="0" fontId="14" fillId="2" borderId="12" xfId="0" applyFont="1" applyFill="1" applyBorder="1" applyAlignment="1">
      <alignment horizontal="center" vertical="center"/>
    </xf>
    <xf numFmtId="0" fontId="14" fillId="2" borderId="6" xfId="0" applyFont="1" applyFill="1" applyBorder="1" applyAlignment="1">
      <alignment horizontal="center"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8" fontId="14" fillId="2" borderId="1" xfId="3" applyNumberFormat="1" applyFont="1" applyFill="1" applyBorder="1" applyAlignment="1">
      <alignment vertical="center" wrapText="1"/>
    </xf>
    <xf numFmtId="0" fontId="14" fillId="2" borderId="1" xfId="0" applyFont="1" applyFill="1" applyBorder="1" applyAlignment="1">
      <alignment horizontal="left" vertical="center" wrapText="1"/>
    </xf>
    <xf numFmtId="0" fontId="14" fillId="2" borderId="2" xfId="0" applyFont="1" applyFill="1" applyBorder="1" applyAlignment="1">
      <alignment horizontal="left" vertical="center" wrapText="1"/>
    </xf>
    <xf numFmtId="0" fontId="14" fillId="2" borderId="3" xfId="0" applyFont="1" applyFill="1" applyBorder="1" applyAlignment="1">
      <alignment horizontal="left" vertical="center" wrapText="1"/>
    </xf>
    <xf numFmtId="0" fontId="14" fillId="2" borderId="10" xfId="0" applyFont="1" applyFill="1" applyBorder="1" applyAlignment="1">
      <alignment horizontal="left" vertical="center" wrapText="1"/>
    </xf>
    <xf numFmtId="0" fontId="14" fillId="2" borderId="11" xfId="0" applyFont="1" applyFill="1" applyBorder="1" applyAlignment="1">
      <alignment horizontal="left" vertical="center" wrapText="1"/>
    </xf>
    <xf numFmtId="0" fontId="14" fillId="2" borderId="12" xfId="0" applyFont="1" applyFill="1" applyBorder="1" applyAlignment="1">
      <alignment horizontal="left" vertical="center" wrapText="1"/>
    </xf>
    <xf numFmtId="0" fontId="6" fillId="3" borderId="4"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5" xfId="0" applyFont="1" applyFill="1" applyBorder="1" applyAlignment="1">
      <alignment horizontal="center" vertical="center" wrapText="1"/>
    </xf>
    <xf numFmtId="0" fontId="14" fillId="2" borderId="6" xfId="0" applyFont="1" applyFill="1" applyBorder="1" applyAlignment="1">
      <alignment horizontal="center" vertical="center"/>
    </xf>
    <xf numFmtId="0" fontId="9" fillId="2" borderId="6" xfId="0" applyFont="1" applyFill="1" applyBorder="1" applyAlignment="1">
      <alignment horizontal="left" vertical="center"/>
    </xf>
    <xf numFmtId="0" fontId="9" fillId="2" borderId="7" xfId="0" applyFont="1" applyFill="1" applyBorder="1" applyAlignment="1">
      <alignment horizontal="left" vertical="center"/>
    </xf>
    <xf numFmtId="0" fontId="9" fillId="2" borderId="8" xfId="0" applyFont="1" applyFill="1" applyBorder="1" applyAlignment="1">
      <alignment horizontal="left" vertical="center"/>
    </xf>
    <xf numFmtId="0" fontId="14" fillId="2" borderId="6" xfId="0" applyFont="1" applyFill="1" applyBorder="1" applyAlignment="1">
      <alignment horizontal="left" vertical="center"/>
    </xf>
    <xf numFmtId="0" fontId="14" fillId="2" borderId="8" xfId="0" applyFont="1" applyFill="1" applyBorder="1" applyAlignment="1">
      <alignment horizontal="left" vertical="center"/>
    </xf>
    <xf numFmtId="0" fontId="14" fillId="2" borderId="6" xfId="0" applyFont="1" applyFill="1" applyBorder="1" applyAlignment="1">
      <alignment horizontal="left" vertical="center" wrapText="1"/>
    </xf>
    <xf numFmtId="0" fontId="14" fillId="2" borderId="7" xfId="0" applyFont="1" applyFill="1" applyBorder="1" applyAlignment="1">
      <alignment horizontal="left" vertical="center" wrapText="1"/>
    </xf>
    <xf numFmtId="0" fontId="14" fillId="2" borderId="8" xfId="0" applyFont="1" applyFill="1" applyBorder="1" applyAlignment="1">
      <alignment horizontal="left" vertical="center" wrapText="1"/>
    </xf>
    <xf numFmtId="0" fontId="14" fillId="2" borderId="7" xfId="0" applyFont="1" applyFill="1" applyBorder="1" applyAlignment="1">
      <alignment horizontal="left" vertical="center"/>
    </xf>
    <xf numFmtId="0" fontId="14" fillId="2" borderId="6" xfId="0" applyFont="1" applyFill="1" applyBorder="1" applyAlignment="1">
      <alignment vertical="center"/>
    </xf>
    <xf numFmtId="0" fontId="14" fillId="2" borderId="7" xfId="0" applyFont="1" applyFill="1" applyBorder="1" applyAlignment="1">
      <alignment vertical="center"/>
    </xf>
    <xf numFmtId="0" fontId="14" fillId="2" borderId="8" xfId="0" applyFont="1" applyFill="1" applyBorder="1" applyAlignment="1">
      <alignment vertical="center"/>
    </xf>
    <xf numFmtId="0" fontId="14" fillId="2" borderId="13" xfId="0" applyFont="1" applyFill="1" applyBorder="1" applyAlignment="1">
      <alignment horizontal="center" vertical="center" wrapText="1"/>
    </xf>
    <xf numFmtId="0" fontId="14" fillId="2" borderId="15" xfId="0" applyFont="1" applyFill="1" applyBorder="1" applyAlignment="1">
      <alignment horizontal="center" vertical="center" wrapText="1"/>
    </xf>
    <xf numFmtId="0" fontId="14" fillId="2" borderId="10" xfId="0" applyFont="1" applyFill="1" applyBorder="1" applyAlignment="1">
      <alignment horizontal="center"/>
    </xf>
    <xf numFmtId="0" fontId="14" fillId="2" borderId="12" xfId="0" applyFont="1" applyFill="1" applyBorder="1" applyAlignment="1">
      <alignment horizontal="center"/>
    </xf>
    <xf numFmtId="0" fontId="14" fillId="11" borderId="6" xfId="0" applyFont="1" applyFill="1" applyBorder="1" applyAlignment="1">
      <alignment horizontal="center" vertical="center"/>
    </xf>
    <xf numFmtId="0" fontId="14" fillId="11" borderId="7" xfId="0" applyFont="1" applyFill="1" applyBorder="1" applyAlignment="1">
      <alignment horizontal="center" vertical="center"/>
    </xf>
    <xf numFmtId="0" fontId="14" fillId="11" borderId="8" xfId="0" applyFont="1" applyFill="1" applyBorder="1" applyAlignment="1">
      <alignment horizontal="center" vertical="center"/>
    </xf>
    <xf numFmtId="0" fontId="14" fillId="2" borderId="9" xfId="0" applyFont="1" applyFill="1" applyBorder="1" applyAlignment="1">
      <alignment vertical="center" wrapText="1"/>
    </xf>
    <xf numFmtId="0" fontId="14" fillId="2" borderId="4" xfId="0" applyFont="1" applyFill="1" applyBorder="1" applyAlignment="1">
      <alignment horizontal="left" vertical="center" wrapText="1"/>
    </xf>
    <xf numFmtId="0" fontId="14" fillId="2" borderId="0" xfId="0" applyFont="1" applyFill="1" applyAlignment="1">
      <alignment horizontal="left" vertical="center" wrapText="1"/>
    </xf>
    <xf numFmtId="0" fontId="14" fillId="2" borderId="5" xfId="0" applyFont="1" applyFill="1" applyBorder="1" applyAlignment="1">
      <alignment horizontal="left" vertical="center" wrapText="1"/>
    </xf>
    <xf numFmtId="0" fontId="14" fillId="4" borderId="10" xfId="0" applyFont="1" applyFill="1" applyBorder="1" applyAlignment="1">
      <alignment horizontal="left" vertical="center" wrapText="1"/>
    </xf>
    <xf numFmtId="0" fontId="14" fillId="4" borderId="11" xfId="0" applyFont="1" applyFill="1" applyBorder="1" applyAlignment="1">
      <alignment horizontal="left" vertical="center" wrapText="1"/>
    </xf>
    <xf numFmtId="0" fontId="14" fillId="4" borderId="12" xfId="0" applyFont="1" applyFill="1" applyBorder="1" applyAlignment="1">
      <alignment horizontal="left" vertical="center" wrapText="1"/>
    </xf>
    <xf numFmtId="0" fontId="14" fillId="9" borderId="6" xfId="0" applyFont="1" applyFill="1" applyBorder="1" applyAlignment="1">
      <alignment horizontal="left" vertical="center" wrapText="1"/>
    </xf>
    <xf numFmtId="0" fontId="14" fillId="9" borderId="7" xfId="0" applyFont="1" applyFill="1" applyBorder="1" applyAlignment="1">
      <alignment horizontal="left" vertical="center" wrapText="1"/>
    </xf>
    <xf numFmtId="0" fontId="14" fillId="9" borderId="8" xfId="0" applyFont="1" applyFill="1" applyBorder="1" applyAlignment="1">
      <alignment horizontal="left" vertical="center" wrapText="1"/>
    </xf>
    <xf numFmtId="0" fontId="14" fillId="2" borderId="14" xfId="0" applyFont="1" applyFill="1" applyBorder="1" applyAlignment="1">
      <alignment vertical="center" wrapText="1"/>
    </xf>
    <xf numFmtId="0" fontId="14" fillId="0" borderId="4" xfId="0" applyFont="1" applyBorder="1" applyAlignment="1">
      <alignment horizontal="center"/>
    </xf>
    <xf numFmtId="0" fontId="14" fillId="0" borderId="0" xfId="0" applyFont="1" applyAlignment="1">
      <alignment horizontal="center"/>
    </xf>
    <xf numFmtId="0" fontId="14" fillId="0" borderId="5" xfId="0" applyFont="1" applyBorder="1" applyAlignment="1">
      <alignment horizontal="center"/>
    </xf>
    <xf numFmtId="0" fontId="14" fillId="2" borderId="7" xfId="0" applyFont="1" applyFill="1" applyBorder="1" applyAlignment="1">
      <alignment horizontal="center" vertical="center" wrapText="1"/>
    </xf>
    <xf numFmtId="0" fontId="14" fillId="2" borderId="8" xfId="0" applyFont="1" applyFill="1" applyBorder="1" applyAlignment="1">
      <alignment horizontal="center" vertical="center" wrapText="1"/>
    </xf>
    <xf numFmtId="0" fontId="14" fillId="9" borderId="25" xfId="0" applyFont="1" applyFill="1" applyBorder="1" applyAlignment="1">
      <alignment horizontal="center"/>
    </xf>
    <xf numFmtId="0" fontId="14" fillId="9" borderId="24" xfId="0" applyFont="1" applyFill="1" applyBorder="1" applyAlignment="1">
      <alignment horizontal="center"/>
    </xf>
    <xf numFmtId="0" fontId="14" fillId="9" borderId="23" xfId="0" applyFont="1" applyFill="1" applyBorder="1" applyAlignment="1">
      <alignment horizontal="center"/>
    </xf>
    <xf numFmtId="0" fontId="14" fillId="0" borderId="6" xfId="0" applyFont="1" applyBorder="1" applyAlignment="1">
      <alignment horizontal="center" wrapText="1"/>
    </xf>
    <xf numFmtId="0" fontId="14" fillId="0" borderId="7" xfId="0" applyFont="1" applyBorder="1" applyAlignment="1">
      <alignment horizontal="center" wrapText="1"/>
    </xf>
    <xf numFmtId="0" fontId="14" fillId="0" borderId="8" xfId="0" applyFont="1" applyBorder="1" applyAlignment="1">
      <alignment horizontal="center" wrapText="1"/>
    </xf>
    <xf numFmtId="0" fontId="14" fillId="11" borderId="6" xfId="0" applyFont="1" applyFill="1" applyBorder="1" applyAlignment="1">
      <alignment horizontal="left" vertical="top" wrapText="1"/>
    </xf>
    <xf numFmtId="0" fontId="14" fillId="11" borderId="7" xfId="0" applyFont="1" applyFill="1" applyBorder="1" applyAlignment="1">
      <alignment horizontal="left" vertical="top" wrapText="1"/>
    </xf>
    <xf numFmtId="0" fontId="14" fillId="11" borderId="8" xfId="0" applyFont="1" applyFill="1" applyBorder="1" applyAlignment="1">
      <alignment horizontal="left" vertical="top" wrapText="1"/>
    </xf>
    <xf numFmtId="49" fontId="14" fillId="2" borderId="13" xfId="0" applyNumberFormat="1" applyFont="1" applyFill="1" applyBorder="1" applyAlignment="1">
      <alignment horizontal="center" vertical="center" wrapText="1"/>
    </xf>
    <xf numFmtId="49" fontId="14" fillId="2" borderId="14" xfId="0" applyNumberFormat="1" applyFont="1" applyFill="1" applyBorder="1" applyAlignment="1">
      <alignment horizontal="center" vertical="center" wrapText="1"/>
    </xf>
    <xf numFmtId="49" fontId="14" fillId="2" borderId="20" xfId="0" applyNumberFormat="1" applyFont="1" applyFill="1" applyBorder="1" applyAlignment="1">
      <alignment horizontal="center" vertical="center" wrapText="1"/>
    </xf>
    <xf numFmtId="0" fontId="14" fillId="0" borderId="1"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13" xfId="0" applyFont="1" applyBorder="1" applyAlignment="1">
      <alignment horizontal="left" vertical="top" wrapText="1"/>
    </xf>
    <xf numFmtId="0" fontId="14" fillId="0" borderId="14" xfId="0" applyFont="1" applyBorder="1" applyAlignment="1">
      <alignment horizontal="left" vertical="top" wrapText="1"/>
    </xf>
    <xf numFmtId="0" fontId="14" fillId="0" borderId="6" xfId="0" applyFont="1" applyBorder="1" applyAlignment="1">
      <alignment horizontal="center" vertical="center" wrapText="1"/>
    </xf>
    <xf numFmtId="0" fontId="14" fillId="0" borderId="8" xfId="0" applyFont="1" applyBorder="1" applyAlignment="1">
      <alignment horizontal="center" vertical="center" wrapText="1"/>
    </xf>
    <xf numFmtId="44" fontId="14" fillId="0" borderId="22" xfId="3" applyFont="1" applyFill="1" applyBorder="1" applyAlignment="1">
      <alignment horizontal="center" vertical="center" wrapText="1"/>
    </xf>
    <xf numFmtId="44" fontId="14" fillId="0" borderId="21" xfId="3" applyFont="1" applyFill="1" applyBorder="1" applyAlignment="1">
      <alignment horizontal="center" vertical="center" wrapText="1"/>
    </xf>
    <xf numFmtId="9" fontId="14" fillId="0" borderId="6" xfId="4" applyFont="1" applyFill="1" applyBorder="1" applyAlignment="1">
      <alignment horizontal="center"/>
    </xf>
    <xf numFmtId="9" fontId="14" fillId="0" borderId="8" xfId="4" applyFont="1" applyFill="1" applyBorder="1" applyAlignment="1">
      <alignment horizontal="center"/>
    </xf>
    <xf numFmtId="8" fontId="14" fillId="0" borderId="6" xfId="0" applyNumberFormat="1" applyFont="1" applyBorder="1" applyAlignment="1">
      <alignment horizontal="center"/>
    </xf>
    <xf numFmtId="0" fontId="14" fillId="0" borderId="8" xfId="0" applyFont="1" applyBorder="1" applyAlignment="1">
      <alignment horizontal="center"/>
    </xf>
    <xf numFmtId="0" fontId="14" fillId="2" borderId="10" xfId="2" applyFont="1" applyFill="1" applyBorder="1" applyAlignment="1">
      <alignment horizontal="center" vertical="top" wrapText="1"/>
    </xf>
    <xf numFmtId="0" fontId="14" fillId="2" borderId="11" xfId="2" applyFont="1" applyFill="1" applyBorder="1" applyAlignment="1">
      <alignment horizontal="center" vertical="top" wrapText="1"/>
    </xf>
    <xf numFmtId="0" fontId="14" fillId="2" borderId="12" xfId="2" applyFont="1" applyFill="1" applyBorder="1" applyAlignment="1">
      <alignment horizontal="center" vertical="top" wrapText="1"/>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10" xfId="0" applyFont="1" applyBorder="1" applyAlignment="1">
      <alignment horizontal="right" vertical="center" wrapText="1"/>
    </xf>
    <xf numFmtId="0" fontId="14" fillId="0" borderId="11" xfId="0" applyFont="1" applyBorder="1" applyAlignment="1">
      <alignment horizontal="right" vertical="center" wrapText="1"/>
    </xf>
    <xf numFmtId="0" fontId="14" fillId="0" borderId="12" xfId="0" applyFont="1" applyBorder="1" applyAlignment="1">
      <alignment horizontal="right" vertical="center" wrapText="1"/>
    </xf>
    <xf numFmtId="0" fontId="14" fillId="0" borderId="4" xfId="0" applyFont="1" applyBorder="1" applyAlignment="1">
      <alignment horizontal="center" vertical="center"/>
    </xf>
    <xf numFmtId="0" fontId="14" fillId="0" borderId="5" xfId="0" applyFont="1" applyBorder="1" applyAlignment="1">
      <alignment horizontal="center" vertical="center"/>
    </xf>
    <xf numFmtId="0" fontId="14" fillId="0" borderId="1" xfId="0" applyFont="1" applyBorder="1" applyAlignment="1">
      <alignment horizontal="center" vertical="center"/>
    </xf>
    <xf numFmtId="0" fontId="14" fillId="0" borderId="3" xfId="0" applyFont="1" applyBorder="1" applyAlignment="1">
      <alignment horizontal="center" vertical="center"/>
    </xf>
    <xf numFmtId="49" fontId="14" fillId="2" borderId="15" xfId="0" applyNumberFormat="1" applyFont="1" applyFill="1" applyBorder="1" applyAlignment="1">
      <alignment horizontal="center" vertical="center" wrapText="1"/>
    </xf>
    <xf numFmtId="0" fontId="14" fillId="0" borderId="15" xfId="0" applyFont="1" applyBorder="1" applyAlignment="1">
      <alignment horizontal="center" vertical="center" wrapText="1"/>
    </xf>
    <xf numFmtId="0" fontId="14" fillId="0" borderId="15" xfId="0" applyFont="1" applyBorder="1" applyAlignment="1">
      <alignment horizontal="left" vertical="top" wrapText="1"/>
    </xf>
    <xf numFmtId="8" fontId="14" fillId="0" borderId="6" xfId="3" applyNumberFormat="1" applyFont="1" applyBorder="1" applyAlignment="1">
      <alignment horizontal="center" vertical="center"/>
    </xf>
    <xf numFmtId="44" fontId="14" fillId="0" borderId="8" xfId="3" applyFont="1" applyBorder="1" applyAlignment="1">
      <alignment horizontal="center" vertical="center"/>
    </xf>
    <xf numFmtId="44" fontId="14" fillId="0" borderId="6" xfId="3" applyFont="1" applyFill="1" applyBorder="1" applyAlignment="1">
      <alignment horizontal="center" vertical="center" wrapText="1"/>
    </xf>
    <xf numFmtId="44" fontId="14" fillId="0" borderId="8" xfId="3" applyFont="1" applyFill="1" applyBorder="1" applyAlignment="1">
      <alignment horizontal="center" vertical="center" wrapText="1"/>
    </xf>
    <xf numFmtId="44" fontId="14" fillId="0" borderId="6" xfId="3" applyFont="1" applyBorder="1" applyAlignment="1">
      <alignment horizontal="center" vertical="center"/>
    </xf>
    <xf numFmtId="0" fontId="14" fillId="11" borderId="11" xfId="0" applyFont="1" applyFill="1" applyBorder="1" applyAlignment="1">
      <alignment horizontal="left" vertical="top" wrapText="1"/>
    </xf>
    <xf numFmtId="0" fontId="14" fillId="2" borderId="6" xfId="2" applyFont="1" applyFill="1" applyBorder="1" applyAlignment="1">
      <alignment horizontal="left" vertical="top" wrapText="1"/>
    </xf>
    <xf numFmtId="0" fontId="14" fillId="2" borderId="7" xfId="2" applyFont="1" applyFill="1" applyBorder="1" applyAlignment="1">
      <alignment horizontal="left" vertical="top" wrapText="1"/>
    </xf>
    <xf numFmtId="0" fontId="14" fillId="2" borderId="8" xfId="2" applyFont="1" applyFill="1" applyBorder="1" applyAlignment="1">
      <alignment horizontal="left" vertical="top"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166" fontId="14" fillId="0" borderId="6" xfId="4" applyNumberFormat="1" applyFont="1" applyFill="1" applyBorder="1" applyAlignment="1">
      <alignment horizontal="center"/>
    </xf>
    <xf numFmtId="166" fontId="14" fillId="0" borderId="8" xfId="4" applyNumberFormat="1" applyFont="1" applyFill="1" applyBorder="1" applyAlignment="1">
      <alignment horizontal="center"/>
    </xf>
    <xf numFmtId="49" fontId="14" fillId="2" borderId="13" xfId="2" applyNumberFormat="1" applyFont="1" applyFill="1" applyBorder="1" applyAlignment="1">
      <alignment horizontal="center" vertical="center" wrapText="1"/>
    </xf>
    <xf numFmtId="49" fontId="14" fillId="2" borderId="14" xfId="2" applyNumberFormat="1" applyFont="1" applyFill="1" applyBorder="1" applyAlignment="1">
      <alignment horizontal="center" vertical="center" wrapText="1"/>
    </xf>
    <xf numFmtId="49" fontId="14" fillId="2" borderId="15" xfId="2" applyNumberFormat="1" applyFont="1" applyFill="1" applyBorder="1" applyAlignment="1">
      <alignment horizontal="center" vertical="center" wrapText="1"/>
    </xf>
    <xf numFmtId="14" fontId="14" fillId="0" borderId="6" xfId="0" applyNumberFormat="1" applyFont="1" applyBorder="1" applyAlignment="1">
      <alignment horizontal="center" vertical="center" wrapText="1"/>
    </xf>
    <xf numFmtId="14" fontId="14" fillId="0" borderId="7" xfId="0" applyNumberFormat="1" applyFont="1" applyBorder="1" applyAlignment="1">
      <alignment horizontal="center" vertical="center" wrapText="1"/>
    </xf>
    <xf numFmtId="14" fontId="14" fillId="0" borderId="8" xfId="0" applyNumberFormat="1" applyFont="1" applyBorder="1" applyAlignment="1">
      <alignment horizontal="center" vertical="center" wrapText="1"/>
    </xf>
    <xf numFmtId="0" fontId="14" fillId="6" borderId="6" xfId="0" applyFont="1" applyFill="1" applyBorder="1" applyAlignment="1">
      <alignment horizontal="left" vertical="center" wrapText="1"/>
    </xf>
    <xf numFmtId="0" fontId="14" fillId="6" borderId="7" xfId="0" applyFont="1" applyFill="1" applyBorder="1" applyAlignment="1">
      <alignment horizontal="left" vertical="center" wrapText="1"/>
    </xf>
    <xf numFmtId="0" fontId="14" fillId="6" borderId="8" xfId="0" applyFont="1" applyFill="1" applyBorder="1" applyAlignment="1">
      <alignment horizontal="left" vertical="center" wrapText="1"/>
    </xf>
    <xf numFmtId="0" fontId="14" fillId="0" borderId="1" xfId="0" applyFont="1" applyBorder="1" applyAlignment="1">
      <alignment vertical="center" wrapText="1"/>
    </xf>
    <xf numFmtId="0" fontId="14" fillId="0" borderId="2" xfId="0" applyFont="1" applyBorder="1" applyAlignment="1">
      <alignment vertical="center" wrapText="1"/>
    </xf>
    <xf numFmtId="0" fontId="14" fillId="0" borderId="3" xfId="0" applyFont="1" applyBorder="1" applyAlignment="1">
      <alignment vertical="center" wrapText="1"/>
    </xf>
    <xf numFmtId="0" fontId="14" fillId="0" borderId="4" xfId="0" applyFont="1" applyBorder="1" applyAlignment="1">
      <alignment vertical="center" wrapText="1"/>
    </xf>
    <xf numFmtId="0" fontId="14" fillId="0" borderId="0" xfId="0" applyFont="1" applyAlignment="1">
      <alignment vertical="center" wrapText="1"/>
    </xf>
    <xf numFmtId="0" fontId="14" fillId="0" borderId="5" xfId="0" applyFont="1" applyBorder="1" applyAlignment="1">
      <alignment vertical="center" wrapText="1"/>
    </xf>
    <xf numFmtId="0" fontId="14" fillId="0" borderId="10" xfId="0" applyFont="1" applyBorder="1" applyAlignment="1">
      <alignment vertical="center" wrapText="1"/>
    </xf>
    <xf numFmtId="0" fontId="14" fillId="0" borderId="11" xfId="0" applyFont="1" applyBorder="1" applyAlignment="1">
      <alignment vertical="center" wrapText="1"/>
    </xf>
    <xf numFmtId="0" fontId="14" fillId="0" borderId="12" xfId="0" applyFont="1" applyBorder="1" applyAlignment="1">
      <alignment vertical="center" wrapText="1"/>
    </xf>
    <xf numFmtId="0" fontId="14" fillId="0" borderId="6" xfId="0" applyFont="1" applyBorder="1" applyAlignment="1">
      <alignment horizontal="left" vertical="center" wrapText="1"/>
    </xf>
    <xf numFmtId="0" fontId="14" fillId="0" borderId="7" xfId="0" applyFont="1" applyBorder="1" applyAlignment="1">
      <alignment horizontal="left" vertical="center" wrapText="1"/>
    </xf>
    <xf numFmtId="0" fontId="14" fillId="0" borderId="8" xfId="0" applyFont="1" applyBorder="1" applyAlignment="1">
      <alignment horizontal="left" vertical="center" wrapText="1"/>
    </xf>
    <xf numFmtId="0" fontId="14" fillId="0" borderId="1" xfId="0" applyFont="1" applyBorder="1" applyAlignment="1">
      <alignment horizontal="left" vertical="center"/>
    </xf>
    <xf numFmtId="0" fontId="14" fillId="0" borderId="2" xfId="0" applyFont="1" applyBorder="1" applyAlignment="1">
      <alignment horizontal="left" vertical="center"/>
    </xf>
    <xf numFmtId="0" fontId="14" fillId="0" borderId="3" xfId="0" applyFont="1" applyBorder="1" applyAlignment="1">
      <alignment horizontal="left" vertical="center"/>
    </xf>
    <xf numFmtId="0" fontId="14" fillId="0" borderId="4" xfId="0" applyFont="1" applyBorder="1" applyAlignment="1">
      <alignment horizontal="left" vertical="center"/>
    </xf>
    <xf numFmtId="0" fontId="14" fillId="0" borderId="0" xfId="0" applyFont="1" applyAlignment="1">
      <alignment horizontal="left" vertical="center"/>
    </xf>
    <xf numFmtId="0" fontId="14" fillId="0" borderId="5" xfId="0" applyFont="1" applyBorder="1" applyAlignment="1">
      <alignment horizontal="left" vertical="center"/>
    </xf>
    <xf numFmtId="0" fontId="14" fillId="0" borderId="10" xfId="0" applyFont="1" applyBorder="1" applyAlignment="1">
      <alignment horizontal="left" vertical="center"/>
    </xf>
    <xf numFmtId="0" fontId="14" fillId="0" borderId="11" xfId="0" applyFont="1" applyBorder="1" applyAlignment="1">
      <alignment horizontal="left" vertical="center"/>
    </xf>
    <xf numFmtId="0" fontId="14" fillId="0" borderId="12" xfId="0" applyFont="1" applyBorder="1" applyAlignment="1">
      <alignment horizontal="left" vertical="center"/>
    </xf>
    <xf numFmtId="0" fontId="14" fillId="6" borderId="6" xfId="0" applyFont="1" applyFill="1" applyBorder="1" applyAlignment="1">
      <alignment vertical="center"/>
    </xf>
    <xf numFmtId="0" fontId="14" fillId="6" borderId="7" xfId="0" applyFont="1" applyFill="1" applyBorder="1" applyAlignment="1">
      <alignment vertical="center"/>
    </xf>
    <xf numFmtId="0" fontId="14" fillId="6" borderId="8" xfId="0" applyFont="1" applyFill="1" applyBorder="1" applyAlignment="1">
      <alignment vertical="center"/>
    </xf>
    <xf numFmtId="0" fontId="14" fillId="6" borderId="6" xfId="0" applyFont="1" applyFill="1" applyBorder="1" applyAlignment="1">
      <alignment vertical="center" wrapText="1"/>
    </xf>
    <xf numFmtId="0" fontId="14" fillId="6" borderId="7" xfId="0" applyFont="1" applyFill="1" applyBorder="1" applyAlignment="1">
      <alignment vertical="center" wrapText="1"/>
    </xf>
    <xf numFmtId="0" fontId="14" fillId="6" borderId="8" xfId="0" applyFont="1" applyFill="1" applyBorder="1" applyAlignment="1">
      <alignment vertical="center" wrapText="1"/>
    </xf>
    <xf numFmtId="0" fontId="14" fillId="6" borderId="6" xfId="2" applyFont="1" applyFill="1" applyBorder="1" applyAlignment="1">
      <alignment horizontal="left" vertical="center" wrapText="1"/>
    </xf>
    <xf numFmtId="0" fontId="14" fillId="6" borderId="7" xfId="2" applyFont="1" applyFill="1" applyBorder="1" applyAlignment="1">
      <alignment horizontal="left" vertical="center" wrapText="1"/>
    </xf>
    <xf numFmtId="0" fontId="14" fillId="6" borderId="8" xfId="2" applyFont="1" applyFill="1" applyBorder="1" applyAlignment="1">
      <alignment horizontal="left" vertical="center" wrapText="1"/>
    </xf>
    <xf numFmtId="0" fontId="14" fillId="6" borderId="9" xfId="2" applyFont="1" applyFill="1" applyBorder="1" applyAlignment="1">
      <alignment horizontal="left" vertical="center" wrapText="1"/>
    </xf>
    <xf numFmtId="0" fontId="14" fillId="4" borderId="6" xfId="0" applyFont="1" applyFill="1" applyBorder="1" applyAlignment="1">
      <alignment horizontal="center" vertical="center" wrapText="1"/>
    </xf>
    <xf numFmtId="0" fontId="14" fillId="4" borderId="7" xfId="0" applyFont="1" applyFill="1" applyBorder="1" applyAlignment="1">
      <alignment horizontal="center" vertical="center" wrapText="1"/>
    </xf>
    <xf numFmtId="0" fontId="14" fillId="4" borderId="8" xfId="0" applyFont="1" applyFill="1" applyBorder="1" applyAlignment="1">
      <alignment horizontal="center" vertical="center" wrapText="1"/>
    </xf>
    <xf numFmtId="0" fontId="14" fillId="0" borderId="7" xfId="0" applyFont="1" applyBorder="1" applyAlignment="1">
      <alignment horizontal="center" vertical="center" wrapText="1"/>
    </xf>
    <xf numFmtId="0" fontId="14" fillId="0" borderId="1" xfId="0" applyFont="1" applyBorder="1" applyAlignment="1">
      <alignment horizontal="center"/>
    </xf>
    <xf numFmtId="0" fontId="14" fillId="0" borderId="2" xfId="0" applyFont="1" applyBorder="1" applyAlignment="1">
      <alignment horizontal="center"/>
    </xf>
    <xf numFmtId="0" fontId="14" fillId="0" borderId="3" xfId="0" applyFont="1" applyBorder="1" applyAlignment="1">
      <alignment horizontal="center"/>
    </xf>
    <xf numFmtId="0" fontId="14" fillId="0" borderId="13" xfId="0" applyFont="1" applyBorder="1" applyAlignment="1">
      <alignment horizontal="left" vertical="center" wrapText="1"/>
    </xf>
    <xf numFmtId="0" fontId="14" fillId="0" borderId="14" xfId="0" applyFont="1" applyBorder="1" applyAlignment="1">
      <alignment horizontal="left" vertical="center" wrapText="1"/>
    </xf>
    <xf numFmtId="0" fontId="14" fillId="0" borderId="15" xfId="0" applyFont="1" applyBorder="1" applyAlignment="1">
      <alignment horizontal="left" vertical="center" wrapText="1"/>
    </xf>
    <xf numFmtId="0" fontId="14" fillId="0" borderId="9" xfId="0" applyFont="1" applyBorder="1" applyAlignment="1">
      <alignment horizontal="center" vertical="center" wrapText="1"/>
    </xf>
    <xf numFmtId="0" fontId="0" fillId="0" borderId="9"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1" fillId="0" borderId="9" xfId="0" applyFont="1" applyBorder="1" applyAlignment="1">
      <alignment horizontal="center"/>
    </xf>
    <xf numFmtId="0" fontId="0" fillId="0" borderId="9" xfId="0" applyBorder="1"/>
    <xf numFmtId="44" fontId="0" fillId="0" borderId="6" xfId="0" applyNumberFormat="1" applyBorder="1" applyAlignment="1">
      <alignment horizontal="center"/>
    </xf>
    <xf numFmtId="44" fontId="0" fillId="0" borderId="7" xfId="0" applyNumberFormat="1" applyBorder="1" applyAlignment="1">
      <alignment horizontal="center"/>
    </xf>
    <xf numFmtId="44" fontId="0" fillId="0" borderId="8" xfId="0" applyNumberFormat="1" applyBorder="1" applyAlignment="1">
      <alignment horizontal="center"/>
    </xf>
    <xf numFmtId="0" fontId="14" fillId="0" borderId="6" xfId="2" applyFont="1" applyBorder="1" applyAlignment="1">
      <alignment horizontal="center" wrapText="1"/>
    </xf>
    <xf numFmtId="0" fontId="14" fillId="0" borderId="7" xfId="2" applyFont="1" applyBorder="1" applyAlignment="1">
      <alignment horizontal="center" wrapText="1"/>
    </xf>
    <xf numFmtId="0" fontId="14" fillId="0" borderId="8" xfId="2" applyFont="1" applyBorder="1" applyAlignment="1">
      <alignment horizontal="center" wrapText="1"/>
    </xf>
    <xf numFmtId="0" fontId="14" fillId="0" borderId="6" xfId="2" applyFont="1" applyBorder="1" applyAlignment="1">
      <alignment horizontal="left" vertical="center" wrapText="1"/>
    </xf>
    <xf numFmtId="0" fontId="14" fillId="0" borderId="7" xfId="2" applyFont="1" applyBorder="1" applyAlignment="1">
      <alignment horizontal="left" vertical="center" wrapText="1"/>
    </xf>
    <xf numFmtId="0" fontId="14" fillId="0" borderId="8" xfId="2" applyFont="1" applyBorder="1" applyAlignment="1">
      <alignment horizontal="left" vertical="center" wrapText="1"/>
    </xf>
    <xf numFmtId="0" fontId="14" fillId="0" borderId="6" xfId="2" applyFont="1" applyBorder="1" applyAlignment="1">
      <alignment vertical="center" wrapText="1"/>
    </xf>
    <xf numFmtId="0" fontId="14" fillId="0" borderId="7" xfId="2" applyFont="1" applyBorder="1" applyAlignment="1">
      <alignment vertical="center" wrapText="1"/>
    </xf>
    <xf numFmtId="0" fontId="14" fillId="0" borderId="8" xfId="2" applyFont="1" applyBorder="1" applyAlignment="1">
      <alignment vertical="center" wrapText="1"/>
    </xf>
    <xf numFmtId="0" fontId="14" fillId="0" borderId="6" xfId="2" applyFont="1" applyBorder="1" applyAlignment="1">
      <alignment horizontal="left" vertical="top" wrapText="1"/>
    </xf>
    <xf numFmtId="0" fontId="14" fillId="0" borderId="7" xfId="2" applyFont="1" applyBorder="1" applyAlignment="1">
      <alignment horizontal="left" vertical="top" wrapText="1"/>
    </xf>
    <xf numFmtId="0" fontId="14" fillId="0" borderId="8" xfId="2" applyFont="1" applyBorder="1" applyAlignment="1">
      <alignment horizontal="left" vertical="top" wrapText="1"/>
    </xf>
    <xf numFmtId="0" fontId="14" fillId="0" borderId="1" xfId="2" applyFont="1" applyBorder="1" applyAlignment="1">
      <alignment horizontal="left" vertical="center" wrapText="1"/>
    </xf>
    <xf numFmtId="0" fontId="14" fillId="0" borderId="2" xfId="2" applyFont="1" applyBorder="1" applyAlignment="1">
      <alignment horizontal="left" vertical="center" wrapText="1"/>
    </xf>
    <xf numFmtId="0" fontId="14" fillId="0" borderId="3" xfId="2" applyFont="1" applyBorder="1" applyAlignment="1">
      <alignment horizontal="left" vertical="center" wrapText="1"/>
    </xf>
    <xf numFmtId="0" fontId="14" fillId="0" borderId="4" xfId="2" applyFont="1" applyBorder="1" applyAlignment="1">
      <alignment horizontal="left" vertical="center" wrapText="1"/>
    </xf>
    <xf numFmtId="0" fontId="14" fillId="0" borderId="0" xfId="2" applyFont="1" applyAlignment="1">
      <alignment horizontal="left" vertical="center" wrapText="1"/>
    </xf>
    <xf numFmtId="0" fontId="14" fillId="0" borderId="5" xfId="2" applyFont="1" applyBorder="1" applyAlignment="1">
      <alignment horizontal="left" vertical="center" wrapText="1"/>
    </xf>
    <xf numFmtId="0" fontId="14" fillId="0" borderId="10" xfId="2" applyFont="1" applyBorder="1" applyAlignment="1">
      <alignment horizontal="left" vertical="center" wrapText="1"/>
    </xf>
    <xf numFmtId="0" fontId="14" fillId="0" borderId="11" xfId="2" applyFont="1" applyBorder="1" applyAlignment="1">
      <alignment horizontal="left" vertical="center" wrapText="1"/>
    </xf>
    <xf numFmtId="0" fontId="14" fillId="0" borderId="12" xfId="2" applyFont="1" applyBorder="1" applyAlignment="1">
      <alignment horizontal="left" vertical="center" wrapText="1"/>
    </xf>
    <xf numFmtId="0" fontId="14" fillId="0" borderId="13" xfId="2" applyFont="1" applyBorder="1" applyAlignment="1">
      <alignment horizontal="center" vertical="center" wrapText="1"/>
    </xf>
    <xf numFmtId="0" fontId="14" fillId="0" borderId="14" xfId="2" applyFont="1" applyBorder="1" applyAlignment="1">
      <alignment horizontal="center" vertical="center" wrapText="1"/>
    </xf>
    <xf numFmtId="0" fontId="14" fillId="0" borderId="15" xfId="2" applyFont="1" applyBorder="1" applyAlignment="1">
      <alignment horizontal="center" vertical="center" wrapText="1"/>
    </xf>
    <xf numFmtId="14" fontId="14" fillId="0" borderId="6" xfId="2" applyNumberFormat="1" applyFont="1" applyBorder="1" applyAlignment="1">
      <alignment horizontal="center" vertical="center" wrapText="1"/>
    </xf>
    <xf numFmtId="14" fontId="14" fillId="0" borderId="7" xfId="2" applyNumberFormat="1" applyFont="1" applyBorder="1" applyAlignment="1">
      <alignment horizontal="center" vertical="center" wrapText="1"/>
    </xf>
    <xf numFmtId="14" fontId="14" fillId="0" borderId="8" xfId="2" applyNumberFormat="1" applyFont="1" applyBorder="1" applyAlignment="1">
      <alignment horizontal="center" vertical="center" wrapText="1"/>
    </xf>
    <xf numFmtId="0" fontId="14" fillId="2" borderId="6" xfId="2" applyFont="1" applyFill="1" applyBorder="1" applyAlignment="1">
      <alignment horizontal="center" vertical="center"/>
    </xf>
    <xf numFmtId="0" fontId="14" fillId="2" borderId="8" xfId="2" applyFont="1" applyFill="1" applyBorder="1" applyAlignment="1">
      <alignment horizontal="center" vertical="center"/>
    </xf>
    <xf numFmtId="10" fontId="14" fillId="0" borderId="6" xfId="1" applyNumberFormat="1" applyFont="1" applyFill="1" applyBorder="1" applyAlignment="1">
      <alignment horizontal="center" vertical="center" wrapText="1"/>
    </xf>
    <xf numFmtId="10" fontId="14" fillId="0" borderId="8" xfId="1" applyNumberFormat="1" applyFont="1" applyFill="1" applyBorder="1" applyAlignment="1">
      <alignment horizontal="center" vertical="center" wrapText="1"/>
    </xf>
    <xf numFmtId="0" fontId="14" fillId="2" borderId="13" xfId="2" applyFont="1" applyFill="1" applyBorder="1" applyAlignment="1">
      <alignment horizontal="left" vertical="center" wrapText="1"/>
    </xf>
    <xf numFmtId="0" fontId="14" fillId="2" borderId="14" xfId="2" applyFont="1" applyFill="1" applyBorder="1" applyAlignment="1">
      <alignment horizontal="left" vertical="center" wrapText="1"/>
    </xf>
    <xf numFmtId="0" fontId="14" fillId="2" borderId="15" xfId="2" applyFont="1" applyFill="1" applyBorder="1" applyAlignment="1">
      <alignment horizontal="left" vertical="center" wrapText="1"/>
    </xf>
    <xf numFmtId="0" fontId="14" fillId="0" borderId="1" xfId="2" applyFont="1" applyBorder="1" applyAlignment="1">
      <alignment horizontal="center" vertical="center" wrapText="1"/>
    </xf>
    <xf numFmtId="0" fontId="14" fillId="0" borderId="2" xfId="2" applyFont="1" applyBorder="1" applyAlignment="1">
      <alignment horizontal="center" vertical="center" wrapText="1"/>
    </xf>
    <xf numFmtId="0" fontId="14" fillId="0" borderId="3" xfId="2" applyFont="1" applyBorder="1" applyAlignment="1">
      <alignment horizontal="center" vertical="center" wrapText="1"/>
    </xf>
    <xf numFmtId="0" fontId="14" fillId="0" borderId="4" xfId="2" applyFont="1" applyBorder="1" applyAlignment="1">
      <alignment horizontal="center" vertical="center" wrapText="1"/>
    </xf>
    <xf numFmtId="0" fontId="14" fillId="0" borderId="0" xfId="2" applyFont="1" applyAlignment="1">
      <alignment horizontal="center" vertical="center" wrapText="1"/>
    </xf>
    <xf numFmtId="0" fontId="14" fillId="0" borderId="5" xfId="2" applyFont="1" applyBorder="1" applyAlignment="1">
      <alignment horizontal="center" vertical="center" wrapText="1"/>
    </xf>
    <xf numFmtId="0" fontId="14" fillId="0" borderId="10" xfId="2" applyFont="1" applyBorder="1" applyAlignment="1">
      <alignment horizontal="center" vertical="center" wrapText="1"/>
    </xf>
    <xf numFmtId="0" fontId="14" fillId="0" borderId="11" xfId="2" applyFont="1" applyBorder="1" applyAlignment="1">
      <alignment horizontal="center" vertical="center" wrapText="1"/>
    </xf>
    <xf numFmtId="0" fontId="14" fillId="0" borderId="12" xfId="2" applyFont="1" applyBorder="1" applyAlignment="1">
      <alignment horizontal="center" vertical="center" wrapText="1"/>
    </xf>
    <xf numFmtId="0" fontId="14" fillId="3" borderId="4" xfId="2" applyFont="1" applyFill="1" applyBorder="1" applyAlignment="1">
      <alignment horizontal="center" vertical="center" wrapText="1"/>
    </xf>
    <xf numFmtId="0" fontId="14" fillId="3" borderId="0" xfId="2" applyFont="1" applyFill="1" applyAlignment="1">
      <alignment horizontal="center" vertical="center" wrapText="1"/>
    </xf>
    <xf numFmtId="0" fontId="14" fillId="3" borderId="5" xfId="2" applyFont="1" applyFill="1" applyBorder="1" applyAlignment="1">
      <alignment horizontal="center" vertical="center" wrapText="1"/>
    </xf>
    <xf numFmtId="0" fontId="14" fillId="0" borderId="13" xfId="6" applyFont="1" applyBorder="1" applyAlignment="1">
      <alignment horizontal="left" vertical="top" wrapText="1"/>
    </xf>
    <xf numFmtId="0" fontId="14" fillId="0" borderId="14" xfId="6" applyFont="1" applyBorder="1" applyAlignment="1">
      <alignment horizontal="left" vertical="top" wrapText="1"/>
    </xf>
    <xf numFmtId="0" fontId="14" fillId="0" borderId="15" xfId="6" applyFont="1" applyBorder="1" applyAlignment="1">
      <alignment horizontal="left" vertical="top" wrapText="1"/>
    </xf>
    <xf numFmtId="0" fontId="14" fillId="0" borderId="13" xfId="2" applyFont="1" applyBorder="1" applyAlignment="1">
      <alignment horizontal="left" vertical="top" wrapText="1"/>
    </xf>
    <xf numFmtId="0" fontId="14" fillId="0" borderId="14" xfId="2" applyFont="1" applyBorder="1" applyAlignment="1">
      <alignment horizontal="left" vertical="top" wrapText="1"/>
    </xf>
    <xf numFmtId="0" fontId="14" fillId="0" borderId="6" xfId="2" applyFont="1" applyBorder="1" applyAlignment="1">
      <alignment horizontal="center" vertical="center" wrapText="1"/>
    </xf>
    <xf numFmtId="0" fontId="14" fillId="0" borderId="8" xfId="2" applyFont="1" applyBorder="1" applyAlignment="1">
      <alignment horizontal="center" vertical="center" wrapText="1"/>
    </xf>
    <xf numFmtId="0" fontId="14" fillId="2" borderId="6" xfId="2" applyFont="1" applyFill="1" applyBorder="1" applyAlignment="1">
      <alignment horizontal="left" vertical="center"/>
    </xf>
    <xf numFmtId="0" fontId="14" fillId="2" borderId="8" xfId="2" applyFont="1" applyFill="1" applyBorder="1" applyAlignment="1">
      <alignment horizontal="left" vertical="center"/>
    </xf>
    <xf numFmtId="0" fontId="26" fillId="0" borderId="6" xfId="2" applyFont="1" applyBorder="1" applyAlignment="1">
      <alignment horizontal="left" vertical="center" wrapText="1"/>
    </xf>
    <xf numFmtId="0" fontId="14" fillId="2" borderId="7" xfId="2" applyFont="1" applyFill="1" applyBorder="1" applyAlignment="1">
      <alignment horizontal="center" vertical="center"/>
    </xf>
    <xf numFmtId="0" fontId="14" fillId="2" borderId="6" xfId="2" applyFont="1" applyFill="1" applyBorder="1" applyAlignment="1">
      <alignment horizontal="left" vertical="center" wrapText="1"/>
    </xf>
    <xf numFmtId="0" fontId="14" fillId="2" borderId="8" xfId="2" applyFont="1" applyFill="1" applyBorder="1" applyAlignment="1">
      <alignment horizontal="left" vertical="center" wrapText="1"/>
    </xf>
    <xf numFmtId="0" fontId="14" fillId="2" borderId="7" xfId="2" applyFont="1" applyFill="1" applyBorder="1" applyAlignment="1">
      <alignment horizontal="left" vertical="center"/>
    </xf>
    <xf numFmtId="0" fontId="14" fillId="2" borderId="6" xfId="2" applyFont="1" applyFill="1" applyBorder="1" applyAlignment="1">
      <alignment vertical="center"/>
    </xf>
    <xf numFmtId="0" fontId="14" fillId="2" borderId="7" xfId="2" applyFont="1" applyFill="1" applyBorder="1" applyAlignment="1">
      <alignment vertical="center"/>
    </xf>
    <xf numFmtId="0" fontId="14" fillId="2" borderId="8" xfId="2" applyFont="1" applyFill="1" applyBorder="1" applyAlignment="1">
      <alignment vertical="center"/>
    </xf>
    <xf numFmtId="0" fontId="14" fillId="2" borderId="13" xfId="2" applyFont="1" applyFill="1" applyBorder="1" applyAlignment="1">
      <alignment vertical="center" wrapText="1"/>
    </xf>
    <xf numFmtId="0" fontId="14" fillId="2" borderId="15" xfId="2" applyFont="1" applyFill="1" applyBorder="1" applyAlignment="1">
      <alignment vertical="center" wrapText="1"/>
    </xf>
    <xf numFmtId="0" fontId="14" fillId="2" borderId="1" xfId="2" applyFont="1" applyFill="1" applyBorder="1" applyAlignment="1">
      <alignment horizontal="center" vertical="center"/>
    </xf>
    <xf numFmtId="0" fontId="14" fillId="2" borderId="2" xfId="2" applyFont="1" applyFill="1" applyBorder="1" applyAlignment="1">
      <alignment horizontal="center" vertical="center"/>
    </xf>
    <xf numFmtId="0" fontId="14" fillId="2" borderId="3" xfId="2" applyFont="1" applyFill="1" applyBorder="1" applyAlignment="1">
      <alignment horizontal="center" vertical="center"/>
    </xf>
    <xf numFmtId="0" fontId="14" fillId="2" borderId="10" xfId="2" applyFont="1" applyFill="1" applyBorder="1" applyAlignment="1">
      <alignment horizontal="center" vertical="center"/>
    </xf>
    <xf numFmtId="0" fontId="14" fillId="2" borderId="11" xfId="2" applyFont="1" applyFill="1" applyBorder="1" applyAlignment="1">
      <alignment horizontal="center" vertical="center"/>
    </xf>
    <xf numFmtId="0" fontId="14" fillId="2" borderId="12" xfId="2" applyFont="1" applyFill="1" applyBorder="1" applyAlignment="1">
      <alignment horizontal="center" vertical="center"/>
    </xf>
    <xf numFmtId="0" fontId="14" fillId="2" borderId="6" xfId="2" applyFont="1" applyFill="1" applyBorder="1" applyAlignment="1">
      <alignment horizontal="center" vertical="center" wrapText="1"/>
    </xf>
    <xf numFmtId="0" fontId="14" fillId="2" borderId="9" xfId="2" applyFont="1" applyFill="1" applyBorder="1" applyAlignment="1">
      <alignment horizontal="left" vertical="center" wrapText="1"/>
    </xf>
    <xf numFmtId="8" fontId="14" fillId="0" borderId="1" xfId="3" applyNumberFormat="1" applyFont="1" applyFill="1" applyBorder="1" applyAlignment="1">
      <alignment vertical="center" wrapText="1"/>
    </xf>
    <xf numFmtId="0" fontId="14" fillId="2" borderId="1" xfId="2" applyFont="1" applyFill="1" applyBorder="1" applyAlignment="1">
      <alignment horizontal="left" vertical="center" wrapText="1"/>
    </xf>
    <xf numFmtId="0" fontId="14" fillId="2" borderId="2" xfId="2" applyFont="1" applyFill="1" applyBorder="1" applyAlignment="1">
      <alignment horizontal="left" vertical="center" wrapText="1"/>
    </xf>
    <xf numFmtId="0" fontId="14" fillId="2" borderId="3" xfId="2" applyFont="1" applyFill="1" applyBorder="1" applyAlignment="1">
      <alignment horizontal="left" vertical="center" wrapText="1"/>
    </xf>
    <xf numFmtId="0" fontId="14" fillId="2" borderId="10" xfId="2" applyFont="1" applyFill="1" applyBorder="1" applyAlignment="1">
      <alignment horizontal="left" vertical="center" wrapText="1"/>
    </xf>
    <xf numFmtId="0" fontId="14" fillId="2" borderId="11" xfId="2" applyFont="1" applyFill="1" applyBorder="1" applyAlignment="1">
      <alignment horizontal="left" vertical="center" wrapText="1"/>
    </xf>
    <xf numFmtId="0" fontId="14" fillId="2" borderId="12" xfId="2" applyFont="1" applyFill="1" applyBorder="1" applyAlignment="1">
      <alignment horizontal="left" vertical="center" wrapText="1"/>
    </xf>
    <xf numFmtId="0" fontId="9" fillId="2" borderId="6" xfId="2" applyFont="1" applyFill="1" applyBorder="1" applyAlignment="1">
      <alignment horizontal="left" vertical="center"/>
    </xf>
    <xf numFmtId="0" fontId="9" fillId="2" borderId="7" xfId="2" applyFont="1" applyFill="1" applyBorder="1" applyAlignment="1">
      <alignment horizontal="left" vertical="center"/>
    </xf>
    <xf numFmtId="0" fontId="9" fillId="2" borderId="8" xfId="2" applyFont="1" applyFill="1" applyBorder="1" applyAlignment="1">
      <alignment horizontal="left" vertical="center"/>
    </xf>
    <xf numFmtId="0" fontId="14" fillId="2" borderId="7" xfId="2" applyFont="1" applyFill="1" applyBorder="1" applyAlignment="1">
      <alignment horizontal="left" vertical="center" wrapText="1"/>
    </xf>
    <xf numFmtId="0" fontId="14" fillId="0" borderId="10" xfId="2" applyFont="1" applyBorder="1" applyAlignment="1">
      <alignment horizontal="center"/>
    </xf>
    <xf numFmtId="0" fontId="14" fillId="0" borderId="12" xfId="2" applyFont="1" applyBorder="1" applyAlignment="1">
      <alignment horizontal="center"/>
    </xf>
    <xf numFmtId="0" fontId="14" fillId="0" borderId="13" xfId="2" applyFont="1" applyBorder="1" applyAlignment="1">
      <alignment vertical="center" wrapText="1"/>
    </xf>
    <xf numFmtId="0" fontId="14" fillId="0" borderId="14" xfId="2" applyFont="1" applyBorder="1" applyAlignment="1">
      <alignment vertical="center" wrapText="1"/>
    </xf>
    <xf numFmtId="0" fontId="14" fillId="0" borderId="15" xfId="2" applyFont="1" applyBorder="1" applyAlignment="1">
      <alignment vertical="center" wrapText="1"/>
    </xf>
    <xf numFmtId="0" fontId="14" fillId="4" borderId="10" xfId="2" applyFont="1" applyFill="1" applyBorder="1" applyAlignment="1">
      <alignment horizontal="left" vertical="center" wrapText="1"/>
    </xf>
    <xf numFmtId="0" fontId="14" fillId="4" borderId="11" xfId="2" applyFont="1" applyFill="1" applyBorder="1" applyAlignment="1">
      <alignment horizontal="left" vertical="center" wrapText="1"/>
    </xf>
    <xf numFmtId="0" fontId="14" fillId="4" borderId="12" xfId="2" applyFont="1" applyFill="1" applyBorder="1" applyAlignment="1">
      <alignment horizontal="left" vertical="center" wrapText="1"/>
    </xf>
    <xf numFmtId="0" fontId="14" fillId="0" borderId="4" xfId="2" applyFont="1" applyBorder="1" applyAlignment="1">
      <alignment horizontal="center"/>
    </xf>
    <xf numFmtId="0" fontId="14" fillId="0" borderId="0" xfId="2" applyFont="1" applyAlignment="1">
      <alignment horizontal="center"/>
    </xf>
    <xf numFmtId="0" fontId="14" fillId="0" borderId="5" xfId="2" applyFont="1" applyBorder="1" applyAlignment="1">
      <alignment horizontal="center"/>
    </xf>
    <xf numFmtId="0" fontId="14" fillId="0" borderId="7" xfId="2" applyFont="1" applyBorder="1" applyAlignment="1">
      <alignment horizontal="center" vertical="center" wrapText="1"/>
    </xf>
    <xf numFmtId="0" fontId="14" fillId="9" borderId="6" xfId="2" applyFont="1" applyFill="1" applyBorder="1" applyAlignment="1">
      <alignment horizontal="center" vertical="center"/>
    </xf>
    <xf numFmtId="0" fontId="14" fillId="9" borderId="7" xfId="2" applyFont="1" applyFill="1" applyBorder="1" applyAlignment="1">
      <alignment horizontal="center" vertical="center"/>
    </xf>
    <xf numFmtId="0" fontId="14" fillId="9" borderId="8" xfId="2" applyFont="1" applyFill="1" applyBorder="1" applyAlignment="1">
      <alignment horizontal="center" vertical="center"/>
    </xf>
    <xf numFmtId="0" fontId="14" fillId="0" borderId="9" xfId="2" applyFont="1" applyBorder="1" applyAlignment="1">
      <alignment vertical="center" wrapText="1"/>
    </xf>
    <xf numFmtId="4" fontId="14" fillId="0" borderId="6" xfId="2" applyNumberFormat="1" applyFont="1" applyBorder="1" applyAlignment="1">
      <alignment horizontal="center" vertical="center" wrapText="1"/>
    </xf>
    <xf numFmtId="0" fontId="14" fillId="7" borderId="6" xfId="2" applyFont="1" applyFill="1" applyBorder="1" applyAlignment="1">
      <alignment horizontal="center"/>
    </xf>
    <xf numFmtId="0" fontId="14" fillId="7" borderId="7" xfId="2" applyFont="1" applyFill="1" applyBorder="1" applyAlignment="1">
      <alignment horizontal="center"/>
    </xf>
    <xf numFmtId="0" fontId="14" fillId="7" borderId="8" xfId="2" applyFont="1" applyFill="1" applyBorder="1" applyAlignment="1">
      <alignment horizontal="center"/>
    </xf>
    <xf numFmtId="0" fontId="14" fillId="0" borderId="1" xfId="2" applyFont="1" applyBorder="1" applyAlignment="1">
      <alignment horizontal="center" wrapText="1"/>
    </xf>
    <xf numFmtId="0" fontId="14" fillId="0" borderId="2" xfId="2" applyFont="1" applyBorder="1" applyAlignment="1">
      <alignment horizontal="center"/>
    </xf>
    <xf numFmtId="0" fontId="14" fillId="0" borderId="7" xfId="2" applyFont="1" applyBorder="1" applyAlignment="1">
      <alignment horizontal="center"/>
    </xf>
    <xf numFmtId="0" fontId="14" fillId="0" borderId="8" xfId="2" applyFont="1" applyBorder="1" applyAlignment="1">
      <alignment horizontal="center"/>
    </xf>
    <xf numFmtId="8" fontId="14" fillId="0" borderId="6" xfId="2" applyNumberFormat="1" applyFont="1" applyBorder="1" applyAlignment="1">
      <alignment horizontal="center" vertical="center" wrapText="1"/>
    </xf>
    <xf numFmtId="44" fontId="14" fillId="0" borderId="6" xfId="3" applyFont="1" applyFill="1" applyBorder="1" applyAlignment="1">
      <alignment horizontal="center" vertical="center"/>
    </xf>
    <xf numFmtId="44" fontId="14" fillId="0" borderId="8" xfId="3" applyFont="1" applyFill="1" applyBorder="1" applyAlignment="1">
      <alignment horizontal="center" vertical="center"/>
    </xf>
    <xf numFmtId="0" fontId="14" fillId="0" borderId="15" xfId="2" applyFont="1" applyBorder="1" applyAlignment="1">
      <alignment horizontal="left" vertical="top" wrapText="1"/>
    </xf>
    <xf numFmtId="0" fontId="14" fillId="0" borderId="1" xfId="2" applyFont="1" applyBorder="1" applyAlignment="1">
      <alignment horizontal="left" vertical="top" wrapText="1"/>
    </xf>
    <xf numFmtId="0" fontId="14" fillId="0" borderId="2" xfId="2" applyFont="1" applyBorder="1" applyAlignment="1">
      <alignment horizontal="left" vertical="top" wrapText="1"/>
    </xf>
    <xf numFmtId="0" fontId="14" fillId="0" borderId="3" xfId="2" applyFont="1" applyBorder="1" applyAlignment="1">
      <alignment horizontal="left" vertical="top" wrapText="1"/>
    </xf>
    <xf numFmtId="0" fontId="14" fillId="0" borderId="10" xfId="2" applyFont="1" applyBorder="1" applyAlignment="1">
      <alignment horizontal="center" vertical="top" wrapText="1"/>
    </xf>
    <xf numFmtId="0" fontId="14" fillId="0" borderId="11" xfId="2" applyFont="1" applyBorder="1" applyAlignment="1">
      <alignment horizontal="center" vertical="top" wrapText="1"/>
    </xf>
    <xf numFmtId="0" fontId="14" fillId="0" borderId="12" xfId="2" applyFont="1" applyBorder="1" applyAlignment="1">
      <alignment horizontal="center" vertical="top" wrapText="1"/>
    </xf>
    <xf numFmtId="0" fontId="14" fillId="0" borderId="6" xfId="2" applyFont="1" applyBorder="1" applyAlignment="1">
      <alignment horizontal="center" vertical="center"/>
    </xf>
    <xf numFmtId="0" fontId="14" fillId="0" borderId="8" xfId="2" applyFont="1" applyBorder="1" applyAlignment="1">
      <alignment horizontal="center" vertical="center"/>
    </xf>
    <xf numFmtId="0" fontId="14" fillId="0" borderId="6" xfId="2" applyFont="1" applyBorder="1" applyAlignment="1">
      <alignment horizontal="center"/>
    </xf>
    <xf numFmtId="49" fontId="14" fillId="0" borderId="13" xfId="2" applyNumberFormat="1" applyFont="1" applyBorder="1" applyAlignment="1">
      <alignment horizontal="center" vertical="center" wrapText="1"/>
    </xf>
    <xf numFmtId="49" fontId="14" fillId="0" borderId="14" xfId="2" applyNumberFormat="1" applyFont="1" applyBorder="1" applyAlignment="1">
      <alignment horizontal="center" vertical="center" wrapText="1"/>
    </xf>
    <xf numFmtId="0" fontId="14" fillId="0" borderId="1" xfId="6" applyFont="1" applyBorder="1" applyAlignment="1">
      <alignment horizontal="center" vertical="center" wrapText="1"/>
    </xf>
    <xf numFmtId="0" fontId="14" fillId="0" borderId="3" xfId="6" applyFont="1" applyBorder="1" applyAlignment="1">
      <alignment horizontal="center" vertical="center" wrapText="1"/>
    </xf>
    <xf numFmtId="0" fontId="14" fillId="0" borderId="4" xfId="6" applyFont="1" applyBorder="1" applyAlignment="1">
      <alignment horizontal="center" vertical="center" wrapText="1"/>
    </xf>
    <xf numFmtId="0" fontId="14" fillId="0" borderId="5" xfId="6" applyFont="1" applyBorder="1" applyAlignment="1">
      <alignment horizontal="center" vertical="center" wrapText="1"/>
    </xf>
    <xf numFmtId="0" fontId="14" fillId="0" borderId="10" xfId="6" applyFont="1" applyBorder="1" applyAlignment="1">
      <alignment horizontal="center" vertical="center" wrapText="1"/>
    </xf>
    <xf numFmtId="0" fontId="14" fillId="0" borderId="12" xfId="6" applyFont="1" applyBorder="1" applyAlignment="1">
      <alignment horizontal="center" vertical="center" wrapText="1"/>
    </xf>
    <xf numFmtId="0" fontId="14" fillId="0" borderId="13" xfId="6" applyFont="1" applyBorder="1" applyAlignment="1">
      <alignment horizontal="center" vertical="center" wrapText="1"/>
    </xf>
    <xf numFmtId="0" fontId="14" fillId="0" borderId="14" xfId="6" applyFont="1" applyBorder="1" applyAlignment="1">
      <alignment horizontal="center" vertical="center" wrapText="1"/>
    </xf>
    <xf numFmtId="0" fontId="14" fillId="0" borderId="15" xfId="6" applyFont="1" applyBorder="1" applyAlignment="1">
      <alignment horizontal="center" vertical="center" wrapText="1"/>
    </xf>
    <xf numFmtId="0" fontId="14" fillId="0" borderId="14" xfId="2" applyFont="1" applyBorder="1" applyAlignment="1">
      <alignment horizontal="center"/>
    </xf>
    <xf numFmtId="44" fontId="14" fillId="0" borderId="6" xfId="2" applyNumberFormat="1" applyFont="1" applyBorder="1" applyAlignment="1">
      <alignment horizontal="center"/>
    </xf>
    <xf numFmtId="44" fontId="14" fillId="0" borderId="7" xfId="2" applyNumberFormat="1" applyFont="1" applyBorder="1" applyAlignment="1">
      <alignment horizontal="center"/>
    </xf>
    <xf numFmtId="44" fontId="14" fillId="0" borderId="8" xfId="2" applyNumberFormat="1" applyFont="1" applyBorder="1" applyAlignment="1">
      <alignment horizontal="center"/>
    </xf>
    <xf numFmtId="0" fontId="14" fillId="0" borderId="13" xfId="2" applyFont="1" applyBorder="1" applyAlignment="1">
      <alignment horizontal="left" vertical="center" wrapText="1"/>
    </xf>
    <xf numFmtId="0" fontId="14" fillId="0" borderId="14" xfId="2" applyFont="1" applyBorder="1" applyAlignment="1">
      <alignment horizontal="left" vertical="center" wrapText="1"/>
    </xf>
    <xf numFmtId="0" fontId="14" fillId="0" borderId="15" xfId="2" applyFont="1" applyBorder="1" applyAlignment="1">
      <alignment horizontal="left" vertical="center" wrapText="1"/>
    </xf>
    <xf numFmtId="0" fontId="14" fillId="0" borderId="9" xfId="2" applyFont="1" applyBorder="1" applyAlignment="1">
      <alignment horizontal="center" vertical="center" wrapText="1"/>
    </xf>
    <xf numFmtId="0" fontId="14" fillId="0" borderId="9" xfId="2" applyFont="1" applyBorder="1" applyAlignment="1">
      <alignment horizontal="center"/>
    </xf>
    <xf numFmtId="0" fontId="14" fillId="0" borderId="9" xfId="2" applyFont="1" applyBorder="1"/>
    <xf numFmtId="44" fontId="14" fillId="0" borderId="6" xfId="3" applyFont="1" applyBorder="1" applyAlignment="1">
      <alignment horizontal="center"/>
    </xf>
    <xf numFmtId="44" fontId="14" fillId="0" borderId="7" xfId="3" applyFont="1" applyBorder="1" applyAlignment="1">
      <alignment horizontal="center"/>
    </xf>
    <xf numFmtId="44" fontId="14" fillId="0" borderId="8" xfId="3" applyFont="1" applyBorder="1" applyAlignment="1">
      <alignment horizontal="center"/>
    </xf>
    <xf numFmtId="8" fontId="14" fillId="0" borderId="6" xfId="3" applyNumberFormat="1" applyFont="1" applyFill="1" applyBorder="1" applyAlignment="1">
      <alignment horizontal="center" vertical="center" wrapText="1"/>
    </xf>
    <xf numFmtId="0" fontId="14" fillId="5" borderId="10" xfId="2" applyFont="1" applyFill="1" applyBorder="1" applyAlignment="1">
      <alignment horizontal="center"/>
    </xf>
    <xf numFmtId="0" fontId="14" fillId="5" borderId="11" xfId="2" applyFont="1" applyFill="1" applyBorder="1" applyAlignment="1">
      <alignment horizontal="center"/>
    </xf>
    <xf numFmtId="0" fontId="14" fillId="5" borderId="12" xfId="2" applyFont="1" applyFill="1" applyBorder="1" applyAlignment="1">
      <alignment horizontal="center"/>
    </xf>
    <xf numFmtId="9" fontId="0" fillId="2" borderId="6" xfId="1" applyFont="1" applyFill="1" applyBorder="1" applyAlignment="1">
      <alignment horizontal="center" vertical="center" wrapText="1"/>
    </xf>
    <xf numFmtId="9" fontId="0" fillId="2" borderId="8" xfId="1" applyFont="1" applyFill="1" applyBorder="1" applyAlignment="1">
      <alignment horizontal="center" vertical="center" wrapText="1"/>
    </xf>
    <xf numFmtId="8" fontId="16" fillId="0" borderId="6" xfId="6" applyNumberFormat="1" applyBorder="1" applyAlignment="1">
      <alignment horizontal="center" vertical="center"/>
    </xf>
    <xf numFmtId="8" fontId="0" fillId="2" borderId="6" xfId="3" applyNumberFormat="1" applyFont="1" applyFill="1" applyBorder="1" applyAlignment="1">
      <alignment horizontal="center" vertical="center" wrapText="1"/>
    </xf>
    <xf numFmtId="0" fontId="7" fillId="0" borderId="6" xfId="6" applyFont="1" applyBorder="1" applyAlignment="1">
      <alignment horizontal="center" vertical="center" wrapText="1"/>
    </xf>
    <xf numFmtId="0" fontId="7" fillId="0" borderId="7" xfId="6" applyFont="1" applyBorder="1" applyAlignment="1">
      <alignment horizontal="center" vertical="center" wrapText="1"/>
    </xf>
    <xf numFmtId="0" fontId="7" fillId="0" borderId="9" xfId="6" applyFont="1" applyBorder="1" applyAlignment="1">
      <alignment horizontal="center" vertical="center" wrapText="1"/>
    </xf>
    <xf numFmtId="0" fontId="1" fillId="0" borderId="1" xfId="6" applyFont="1" applyBorder="1" applyAlignment="1">
      <alignment horizontal="left" vertical="center"/>
    </xf>
    <xf numFmtId="0" fontId="1" fillId="0" borderId="2" xfId="6" applyFont="1" applyBorder="1" applyAlignment="1">
      <alignment horizontal="left" vertical="center"/>
    </xf>
    <xf numFmtId="0" fontId="1" fillId="0" borderId="3" xfId="6" applyFont="1" applyBorder="1" applyAlignment="1">
      <alignment horizontal="left" vertical="center"/>
    </xf>
    <xf numFmtId="0" fontId="1" fillId="0" borderId="4" xfId="6" applyFont="1" applyBorder="1" applyAlignment="1">
      <alignment horizontal="left" vertical="center"/>
    </xf>
    <xf numFmtId="0" fontId="1" fillId="0" borderId="0" xfId="6" applyFont="1" applyAlignment="1">
      <alignment horizontal="left" vertical="center"/>
    </xf>
    <xf numFmtId="0" fontId="1" fillId="0" borderId="5" xfId="6" applyFont="1" applyBorder="1" applyAlignment="1">
      <alignment horizontal="left" vertical="center"/>
    </xf>
    <xf numFmtId="0" fontId="16" fillId="0" borderId="10" xfId="6" applyBorder="1" applyAlignment="1">
      <alignment vertical="center"/>
    </xf>
    <xf numFmtId="0" fontId="16" fillId="0" borderId="12" xfId="6" applyBorder="1" applyAlignment="1">
      <alignment vertical="center"/>
    </xf>
    <xf numFmtId="0" fontId="16" fillId="0" borderId="10" xfId="6" applyBorder="1" applyAlignment="1">
      <alignment horizontal="center"/>
    </xf>
    <xf numFmtId="0" fontId="16" fillId="0" borderId="12" xfId="6" applyBorder="1" applyAlignment="1">
      <alignment horizontal="center"/>
    </xf>
    <xf numFmtId="0" fontId="16" fillId="2" borderId="14" xfId="6" applyFill="1" applyBorder="1" applyAlignment="1">
      <alignment horizontal="left" vertical="top" wrapText="1"/>
    </xf>
    <xf numFmtId="0" fontId="16" fillId="11" borderId="6" xfId="6" applyFill="1" applyBorder="1" applyAlignment="1">
      <alignment horizontal="center" vertical="center"/>
    </xf>
    <xf numFmtId="0" fontId="16" fillId="11" borderId="7" xfId="6" applyFill="1" applyBorder="1" applyAlignment="1">
      <alignment horizontal="center" vertical="center"/>
    </xf>
    <xf numFmtId="0" fontId="16" fillId="11" borderId="8" xfId="6" applyFill="1" applyBorder="1" applyAlignment="1">
      <alignment horizontal="center" vertical="center"/>
    </xf>
    <xf numFmtId="0" fontId="7" fillId="9" borderId="6" xfId="6" applyFont="1" applyFill="1" applyBorder="1" applyAlignment="1">
      <alignment horizontal="left" vertical="center" wrapText="1"/>
    </xf>
    <xf numFmtId="0" fontId="7" fillId="9" borderId="7" xfId="6" applyFont="1" applyFill="1" applyBorder="1" applyAlignment="1">
      <alignment horizontal="left" vertical="center" wrapText="1"/>
    </xf>
    <xf numFmtId="0" fontId="7" fillId="9" borderId="8" xfId="6" applyFont="1" applyFill="1" applyBorder="1" applyAlignment="1">
      <alignment horizontal="left" vertical="center" wrapText="1"/>
    </xf>
    <xf numFmtId="0" fontId="1" fillId="6" borderId="1" xfId="6" applyFont="1" applyFill="1" applyBorder="1" applyAlignment="1">
      <alignment horizontal="left" vertical="center" wrapText="1"/>
    </xf>
    <xf numFmtId="0" fontId="16" fillId="6" borderId="2" xfId="6" applyFill="1" applyBorder="1" applyAlignment="1">
      <alignment horizontal="left" vertical="center" wrapText="1"/>
    </xf>
    <xf numFmtId="0" fontId="16" fillId="6" borderId="3" xfId="6" applyFill="1" applyBorder="1" applyAlignment="1">
      <alignment horizontal="left" vertical="center" wrapText="1"/>
    </xf>
    <xf numFmtId="0" fontId="16" fillId="6" borderId="4" xfId="6" applyFill="1" applyBorder="1" applyAlignment="1">
      <alignment horizontal="left" vertical="center" wrapText="1"/>
    </xf>
    <xf numFmtId="0" fontId="16" fillId="6" borderId="0" xfId="6" applyFill="1" applyAlignment="1">
      <alignment horizontal="left" vertical="center" wrapText="1"/>
    </xf>
    <xf numFmtId="0" fontId="16" fillId="6" borderId="5" xfId="6" applyFill="1" applyBorder="1" applyAlignment="1">
      <alignment horizontal="left" vertical="center" wrapText="1"/>
    </xf>
    <xf numFmtId="0" fontId="6" fillId="9" borderId="4" xfId="6" applyFont="1" applyFill="1" applyBorder="1" applyAlignment="1">
      <alignment horizontal="center" vertical="center" wrapText="1"/>
    </xf>
    <xf numFmtId="0" fontId="6" fillId="9" borderId="0" xfId="6" applyFont="1" applyFill="1" applyAlignment="1">
      <alignment horizontal="center" vertical="center" wrapText="1"/>
    </xf>
    <xf numFmtId="0" fontId="6" fillId="9" borderId="5" xfId="6" applyFont="1" applyFill="1" applyBorder="1" applyAlignment="1">
      <alignment horizontal="center" vertical="center" wrapText="1"/>
    </xf>
    <xf numFmtId="0" fontId="5" fillId="2" borderId="6" xfId="6" applyFont="1" applyFill="1" applyBorder="1" applyAlignment="1">
      <alignment horizontal="left" vertical="center"/>
    </xf>
    <xf numFmtId="0" fontId="1" fillId="6" borderId="6" xfId="6" applyFont="1" applyFill="1" applyBorder="1" applyAlignment="1">
      <alignment horizontal="left" vertical="center" wrapText="1"/>
    </xf>
    <xf numFmtId="0" fontId="1" fillId="6" borderId="7" xfId="6" applyFont="1" applyFill="1" applyBorder="1" applyAlignment="1">
      <alignment horizontal="left" vertical="center" wrapText="1"/>
    </xf>
    <xf numFmtId="0" fontId="1" fillId="6" borderId="8" xfId="6" applyFont="1" applyFill="1" applyBorder="1" applyAlignment="1">
      <alignment horizontal="left" vertical="center" wrapText="1"/>
    </xf>
    <xf numFmtId="0" fontId="1" fillId="2" borderId="8" xfId="6" applyFont="1" applyFill="1" applyBorder="1" applyAlignment="1">
      <alignment horizontal="left" vertical="center" wrapText="1"/>
    </xf>
    <xf numFmtId="0" fontId="5" fillId="2" borderId="9" xfId="6" applyFont="1" applyFill="1" applyBorder="1" applyAlignment="1">
      <alignment horizontal="left" vertical="center" wrapText="1"/>
    </xf>
    <xf numFmtId="0" fontId="5" fillId="2" borderId="13" xfId="6" applyFont="1" applyFill="1" applyBorder="1" applyAlignment="1">
      <alignment horizontal="left" vertical="center" wrapText="1"/>
    </xf>
    <xf numFmtId="0" fontId="5" fillId="2" borderId="14" xfId="6" applyFont="1" applyFill="1" applyBorder="1" applyAlignment="1">
      <alignment horizontal="left" vertical="center" wrapText="1"/>
    </xf>
    <xf numFmtId="0" fontId="5" fillId="2" borderId="15" xfId="6" applyFont="1" applyFill="1" applyBorder="1" applyAlignment="1">
      <alignment horizontal="left" vertical="center" wrapText="1"/>
    </xf>
    <xf numFmtId="0" fontId="1" fillId="6" borderId="2" xfId="6" applyFont="1" applyFill="1" applyBorder="1" applyAlignment="1">
      <alignment horizontal="center" vertical="center" wrapText="1"/>
    </xf>
    <xf numFmtId="0" fontId="1" fillId="6" borderId="3" xfId="6" applyFont="1" applyFill="1" applyBorder="1" applyAlignment="1">
      <alignment horizontal="center" vertical="center" wrapText="1"/>
    </xf>
    <xf numFmtId="0" fontId="1" fillId="6" borderId="4" xfId="6" applyFont="1" applyFill="1" applyBorder="1" applyAlignment="1">
      <alignment horizontal="center" vertical="center" wrapText="1"/>
    </xf>
    <xf numFmtId="0" fontId="1" fillId="6" borderId="0" xfId="6" applyFont="1" applyFill="1" applyAlignment="1">
      <alignment horizontal="center" vertical="center" wrapText="1"/>
    </xf>
    <xf numFmtId="0" fontId="1" fillId="6" borderId="5" xfId="6" applyFont="1" applyFill="1" applyBorder="1" applyAlignment="1">
      <alignment horizontal="center" vertical="center" wrapText="1"/>
    </xf>
    <xf numFmtId="0" fontId="1" fillId="6" borderId="10" xfId="6" applyFont="1" applyFill="1" applyBorder="1" applyAlignment="1">
      <alignment horizontal="center" vertical="center" wrapText="1"/>
    </xf>
    <xf numFmtId="0" fontId="1" fillId="6" borderId="11" xfId="6" applyFont="1" applyFill="1" applyBorder="1" applyAlignment="1">
      <alignment horizontal="center" vertical="center" wrapText="1"/>
    </xf>
    <xf numFmtId="0" fontId="1" fillId="6" borderId="12" xfId="6" applyFont="1" applyFill="1" applyBorder="1" applyAlignment="1">
      <alignment horizontal="center" vertical="center" wrapText="1"/>
    </xf>
    <xf numFmtId="0" fontId="5" fillId="2" borderId="13" xfId="6" applyFont="1" applyFill="1" applyBorder="1" applyAlignment="1">
      <alignment vertical="center" wrapText="1"/>
    </xf>
    <xf numFmtId="0" fontId="5" fillId="2" borderId="15" xfId="6" applyFont="1" applyFill="1" applyBorder="1" applyAlignment="1">
      <alignment vertical="center" wrapText="1"/>
    </xf>
    <xf numFmtId="0" fontId="1" fillId="2" borderId="1" xfId="6" applyFont="1" applyFill="1" applyBorder="1" applyAlignment="1">
      <alignment horizontal="center" vertical="center"/>
    </xf>
    <xf numFmtId="0" fontId="16" fillId="2" borderId="2" xfId="6" applyFill="1" applyBorder="1" applyAlignment="1">
      <alignment horizontal="center" vertical="center"/>
    </xf>
    <xf numFmtId="0" fontId="16" fillId="2" borderId="3" xfId="6" applyFill="1" applyBorder="1" applyAlignment="1">
      <alignment horizontal="center" vertical="center"/>
    </xf>
    <xf numFmtId="0" fontId="16" fillId="2" borderId="11" xfId="6" applyFill="1" applyBorder="1" applyAlignment="1">
      <alignment horizontal="center" vertical="center"/>
    </xf>
    <xf numFmtId="0" fontId="1" fillId="6" borderId="6" xfId="6" applyFont="1" applyFill="1" applyBorder="1" applyAlignment="1">
      <alignment horizontal="center" vertical="center"/>
    </xf>
    <xf numFmtId="0" fontId="16" fillId="6" borderId="7" xfId="6" applyFill="1" applyBorder="1" applyAlignment="1">
      <alignment horizontal="center" vertical="center"/>
    </xf>
    <xf numFmtId="0" fontId="16" fillId="6" borderId="8" xfId="6" applyFill="1" applyBorder="1" applyAlignment="1">
      <alignment horizontal="center" vertical="center"/>
    </xf>
    <xf numFmtId="8" fontId="1" fillId="2" borderId="1" xfId="3" applyNumberFormat="1" applyFont="1" applyFill="1" applyBorder="1" applyAlignment="1">
      <alignment vertical="center" wrapText="1"/>
    </xf>
    <xf numFmtId="0" fontId="5" fillId="2" borderId="1" xfId="6" applyFont="1" applyFill="1" applyBorder="1" applyAlignment="1">
      <alignment horizontal="left" vertical="center" wrapText="1"/>
    </xf>
    <xf numFmtId="0" fontId="5" fillId="2" borderId="2" xfId="6" applyFont="1" applyFill="1" applyBorder="1" applyAlignment="1">
      <alignment horizontal="left" vertical="center" wrapText="1"/>
    </xf>
    <xf numFmtId="0" fontId="5" fillId="2" borderId="3" xfId="6" applyFont="1" applyFill="1" applyBorder="1" applyAlignment="1">
      <alignment horizontal="left" vertical="center" wrapText="1"/>
    </xf>
    <xf numFmtId="0" fontId="5" fillId="2" borderId="10" xfId="6" applyFont="1" applyFill="1" applyBorder="1" applyAlignment="1">
      <alignment horizontal="left" vertical="center" wrapText="1"/>
    </xf>
    <xf numFmtId="0" fontId="5" fillId="2" borderId="11" xfId="6" applyFont="1" applyFill="1" applyBorder="1" applyAlignment="1">
      <alignment horizontal="left" vertical="center" wrapText="1"/>
    </xf>
    <xf numFmtId="0" fontId="5" fillId="2" borderId="12" xfId="6" applyFont="1" applyFill="1" applyBorder="1" applyAlignment="1">
      <alignment horizontal="left" vertical="center" wrapText="1"/>
    </xf>
    <xf numFmtId="8" fontId="0" fillId="2" borderId="1" xfId="3" applyNumberFormat="1" applyFont="1" applyFill="1" applyBorder="1" applyAlignment="1">
      <alignment vertical="center" wrapText="1"/>
    </xf>
    <xf numFmtId="0" fontId="13" fillId="2" borderId="4" xfId="6" applyFont="1" applyFill="1" applyBorder="1" applyAlignment="1">
      <alignment horizontal="center" vertical="center"/>
    </xf>
    <xf numFmtId="0" fontId="13" fillId="2" borderId="0" xfId="6" applyFont="1" applyFill="1" applyAlignment="1">
      <alignment horizontal="center" vertical="center"/>
    </xf>
    <xf numFmtId="0" fontId="13" fillId="2" borderId="5" xfId="6" applyFont="1" applyFill="1" applyBorder="1" applyAlignment="1">
      <alignment horizontal="center" vertical="center"/>
    </xf>
    <xf numFmtId="0" fontId="7" fillId="0" borderId="1" xfId="6" applyFont="1" applyBorder="1" applyAlignment="1">
      <alignment horizontal="center" vertical="center" wrapText="1"/>
    </xf>
    <xf numFmtId="0" fontId="7" fillId="0" borderId="2" xfId="6" applyFont="1" applyBorder="1" applyAlignment="1">
      <alignment horizontal="center" vertical="center" wrapText="1"/>
    </xf>
    <xf numFmtId="0" fontId="7" fillId="0" borderId="3" xfId="6" applyFont="1" applyBorder="1" applyAlignment="1">
      <alignment horizontal="center" vertical="center" wrapText="1"/>
    </xf>
    <xf numFmtId="0" fontId="7" fillId="0" borderId="10" xfId="6" applyFont="1" applyBorder="1" applyAlignment="1">
      <alignment horizontal="center" vertical="center" wrapText="1"/>
    </xf>
    <xf numFmtId="0" fontId="7" fillId="0" borderId="11" xfId="6" applyFont="1" applyBorder="1" applyAlignment="1">
      <alignment horizontal="center" vertical="center" wrapText="1"/>
    </xf>
    <xf numFmtId="0" fontId="7" fillId="0" borderId="12" xfId="6" applyFont="1" applyBorder="1" applyAlignment="1">
      <alignment horizontal="center" vertical="center" wrapText="1"/>
    </xf>
    <xf numFmtId="10" fontId="0" fillId="0" borderId="6" xfId="1" applyNumberFormat="1" applyFont="1" applyFill="1" applyBorder="1" applyAlignment="1">
      <alignment horizontal="center" vertical="center" wrapText="1"/>
    </xf>
    <xf numFmtId="10" fontId="0" fillId="0" borderId="8" xfId="1" applyNumberFormat="1" applyFont="1" applyFill="1" applyBorder="1" applyAlignment="1">
      <alignment horizontal="center" vertical="center" wrapText="1"/>
    </xf>
    <xf numFmtId="0" fontId="5" fillId="2" borderId="7" xfId="6" applyFont="1" applyFill="1" applyBorder="1" applyAlignment="1">
      <alignment horizontal="left" vertical="center"/>
    </xf>
    <xf numFmtId="0" fontId="5" fillId="2" borderId="8" xfId="6" applyFont="1" applyFill="1" applyBorder="1" applyAlignment="1">
      <alignment horizontal="left" vertical="center"/>
    </xf>
    <xf numFmtId="0" fontId="1" fillId="2" borderId="7" xfId="6" applyFont="1" applyFill="1" applyBorder="1" applyAlignment="1">
      <alignment horizontal="left" vertical="center" wrapText="1"/>
    </xf>
    <xf numFmtId="0" fontId="1" fillId="6" borderId="6" xfId="6" applyFont="1" applyFill="1" applyBorder="1" applyAlignment="1">
      <alignment vertical="center" wrapText="1"/>
    </xf>
    <xf numFmtId="0" fontId="16" fillId="6" borderId="7" xfId="6" applyFill="1" applyBorder="1" applyAlignment="1">
      <alignment vertical="center" wrapText="1"/>
    </xf>
    <xf numFmtId="0" fontId="16" fillId="6" borderId="8" xfId="6" applyFill="1" applyBorder="1" applyAlignment="1">
      <alignment vertical="center" wrapText="1"/>
    </xf>
    <xf numFmtId="0" fontId="7" fillId="0" borderId="6" xfId="6" applyFont="1" applyBorder="1" applyAlignment="1">
      <alignment horizontal="right" vertical="center" wrapText="1"/>
    </xf>
    <xf numFmtId="0" fontId="7" fillId="0" borderId="7" xfId="6" applyFont="1" applyBorder="1" applyAlignment="1">
      <alignment horizontal="right" vertical="center" wrapText="1"/>
    </xf>
    <xf numFmtId="0" fontId="7" fillId="0" borderId="8" xfId="6" applyFont="1" applyBorder="1" applyAlignment="1">
      <alignment horizontal="right" vertical="center" wrapText="1"/>
    </xf>
    <xf numFmtId="0" fontId="16" fillId="0" borderId="6" xfId="6" applyBorder="1" applyAlignment="1">
      <alignment horizontal="center" wrapText="1"/>
    </xf>
    <xf numFmtId="0" fontId="16" fillId="0" borderId="7" xfId="6" applyBorder="1" applyAlignment="1">
      <alignment horizontal="center" wrapText="1"/>
    </xf>
    <xf numFmtId="0" fontId="16" fillId="0" borderId="8" xfId="6" applyBorder="1" applyAlignment="1">
      <alignment horizontal="center" wrapText="1"/>
    </xf>
    <xf numFmtId="49" fontId="1" fillId="0" borderId="15" xfId="6" applyNumberFormat="1" applyFont="1" applyBorder="1" applyAlignment="1">
      <alignment horizontal="center" vertical="center" wrapText="1"/>
    </xf>
  </cellXfs>
  <cellStyles count="7">
    <cellStyle name="Moneda" xfId="5" builtinId="4"/>
    <cellStyle name="Moneda 2" xfId="3"/>
    <cellStyle name="Normal" xfId="0" builtinId="0"/>
    <cellStyle name="Normal 2" xfId="2"/>
    <cellStyle name="Normal 3" xfId="6"/>
    <cellStyle name="Porcentaje" xfId="1" builtinId="5"/>
    <cellStyle name="Porcentaje 2"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17</xdr:col>
      <xdr:colOff>228600</xdr:colOff>
      <xdr:row>50</xdr:row>
      <xdr:rowOff>0</xdr:rowOff>
    </xdr:from>
    <xdr:to>
      <xdr:col>17</xdr:col>
      <xdr:colOff>476250</xdr:colOff>
      <xdr:row>50</xdr:row>
      <xdr:rowOff>0</xdr:rowOff>
    </xdr:to>
    <xdr:sp macro="" textlink="">
      <xdr:nvSpPr>
        <xdr:cNvPr id="2" name="Text Box 32">
          <a:extLst>
            <a:ext uri="{FF2B5EF4-FFF2-40B4-BE49-F238E27FC236}">
              <a16:creationId xmlns:a16="http://schemas.microsoft.com/office/drawing/2014/main" xmlns="" id="{00000000-0008-0000-0000-000002000000}"/>
            </a:ext>
          </a:extLst>
        </xdr:cNvPr>
        <xdr:cNvSpPr txBox="1">
          <a:spLocks noChangeArrowheads="1"/>
        </xdr:cNvSpPr>
      </xdr:nvSpPr>
      <xdr:spPr bwMode="auto">
        <a:xfrm>
          <a:off x="11763375" y="11763375"/>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2100</a:t>
          </a:r>
        </a:p>
      </xdr:txBody>
    </xdr:sp>
    <xdr:clientData/>
  </xdr:twoCellAnchor>
  <xdr:twoCellAnchor>
    <xdr:from>
      <xdr:col>17</xdr:col>
      <xdr:colOff>228600</xdr:colOff>
      <xdr:row>50</xdr:row>
      <xdr:rowOff>0</xdr:rowOff>
    </xdr:from>
    <xdr:to>
      <xdr:col>17</xdr:col>
      <xdr:colOff>476250</xdr:colOff>
      <xdr:row>50</xdr:row>
      <xdr:rowOff>0</xdr:rowOff>
    </xdr:to>
    <xdr:sp macro="" textlink="">
      <xdr:nvSpPr>
        <xdr:cNvPr id="3" name="Text Box 32">
          <a:extLst>
            <a:ext uri="{FF2B5EF4-FFF2-40B4-BE49-F238E27FC236}">
              <a16:creationId xmlns:a16="http://schemas.microsoft.com/office/drawing/2014/main" xmlns="" id="{00000000-0008-0000-0000-000003000000}"/>
            </a:ext>
          </a:extLst>
        </xdr:cNvPr>
        <xdr:cNvSpPr txBox="1">
          <a:spLocks noChangeArrowheads="1"/>
        </xdr:cNvSpPr>
      </xdr:nvSpPr>
      <xdr:spPr bwMode="auto">
        <a:xfrm>
          <a:off x="11763375" y="11763375"/>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xdr:from>
      <xdr:col>2</xdr:col>
      <xdr:colOff>485775</xdr:colOff>
      <xdr:row>61</xdr:row>
      <xdr:rowOff>247650</xdr:rowOff>
    </xdr:from>
    <xdr:to>
      <xdr:col>2</xdr:col>
      <xdr:colOff>733425</xdr:colOff>
      <xdr:row>61</xdr:row>
      <xdr:rowOff>457200</xdr:rowOff>
    </xdr:to>
    <xdr:sp macro="" textlink="">
      <xdr:nvSpPr>
        <xdr:cNvPr id="4" name="Text Box 45">
          <a:extLst>
            <a:ext uri="{FF2B5EF4-FFF2-40B4-BE49-F238E27FC236}">
              <a16:creationId xmlns:a16="http://schemas.microsoft.com/office/drawing/2014/main" xmlns="" id="{00000000-0008-0000-0000-000004000000}"/>
            </a:ext>
          </a:extLst>
        </xdr:cNvPr>
        <xdr:cNvSpPr txBox="1">
          <a:spLocks noChangeArrowheads="1"/>
        </xdr:cNvSpPr>
      </xdr:nvSpPr>
      <xdr:spPr bwMode="auto">
        <a:xfrm>
          <a:off x="3095625" y="14525625"/>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35</a:t>
          </a:r>
        </a:p>
      </xdr:txBody>
    </xdr:sp>
    <xdr:clientData/>
  </xdr:twoCellAnchor>
  <xdr:twoCellAnchor>
    <xdr:from>
      <xdr:col>0</xdr:col>
      <xdr:colOff>28575</xdr:colOff>
      <xdr:row>48</xdr:row>
      <xdr:rowOff>276225</xdr:rowOff>
    </xdr:from>
    <xdr:to>
      <xdr:col>4</xdr:col>
      <xdr:colOff>790575</xdr:colOff>
      <xdr:row>48</xdr:row>
      <xdr:rowOff>447675</xdr:rowOff>
    </xdr:to>
    <xdr:sp macro="" textlink="">
      <xdr:nvSpPr>
        <xdr:cNvPr id="5" name="TextBox 86">
          <a:extLst>
            <a:ext uri="{FF2B5EF4-FFF2-40B4-BE49-F238E27FC236}">
              <a16:creationId xmlns:a16="http://schemas.microsoft.com/office/drawing/2014/main" xmlns="" id="{00000000-0008-0000-0000-000005000000}"/>
            </a:ext>
          </a:extLst>
        </xdr:cNvPr>
        <xdr:cNvSpPr txBox="1"/>
      </xdr:nvSpPr>
      <xdr:spPr>
        <a:xfrm>
          <a:off x="28575" y="10944225"/>
          <a:ext cx="5372100" cy="17145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1"/>
            <a:t>Redacción: Descripción</a:t>
          </a:r>
          <a:r>
            <a:rPr lang="en-US" sz="700" b="1" baseline="0"/>
            <a:t> del producto o servicio más un verbo en participio pasado (implementado, elaborado, operada, construida)</a:t>
          </a:r>
          <a:endParaRPr lang="en-US" sz="700" b="1"/>
        </a:p>
      </xdr:txBody>
    </xdr:sp>
    <xdr:clientData/>
  </xdr:twoCellAnchor>
  <xdr:twoCellAnchor>
    <xdr:from>
      <xdr:col>2</xdr:col>
      <xdr:colOff>485775</xdr:colOff>
      <xdr:row>61</xdr:row>
      <xdr:rowOff>247650</xdr:rowOff>
    </xdr:from>
    <xdr:to>
      <xdr:col>2</xdr:col>
      <xdr:colOff>733425</xdr:colOff>
      <xdr:row>61</xdr:row>
      <xdr:rowOff>457200</xdr:rowOff>
    </xdr:to>
    <xdr:sp macro="" textlink="">
      <xdr:nvSpPr>
        <xdr:cNvPr id="8" name="Text Box 45">
          <a:extLst>
            <a:ext uri="{FF2B5EF4-FFF2-40B4-BE49-F238E27FC236}">
              <a16:creationId xmlns:a16="http://schemas.microsoft.com/office/drawing/2014/main" xmlns="" id="{00000000-0008-0000-0000-000008000000}"/>
            </a:ext>
          </a:extLst>
        </xdr:cNvPr>
        <xdr:cNvSpPr txBox="1">
          <a:spLocks noChangeArrowheads="1"/>
        </xdr:cNvSpPr>
      </xdr:nvSpPr>
      <xdr:spPr bwMode="auto">
        <a:xfrm>
          <a:off x="3095625" y="14525625"/>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35</a:t>
          </a:r>
        </a:p>
      </xdr:txBody>
    </xdr:sp>
    <xdr:clientData/>
  </xdr:twoCellAnchor>
  <xdr:twoCellAnchor editAs="oneCell">
    <xdr:from>
      <xdr:col>0</xdr:col>
      <xdr:colOff>276225</xdr:colOff>
      <xdr:row>0</xdr:row>
      <xdr:rowOff>19050</xdr:rowOff>
    </xdr:from>
    <xdr:to>
      <xdr:col>2</xdr:col>
      <xdr:colOff>428625</xdr:colOff>
      <xdr:row>8</xdr:row>
      <xdr:rowOff>9524</xdr:rowOff>
    </xdr:to>
    <xdr:pic>
      <xdr:nvPicPr>
        <xdr:cNvPr id="7" name="6 Imagen" descr="Texto&#10;&#10;Descripción generada automáticamente con confianza media">
          <a:extLst>
            <a:ext uri="{FF2B5EF4-FFF2-40B4-BE49-F238E27FC236}">
              <a16:creationId xmlns:a16="http://schemas.microsoft.com/office/drawing/2014/main" xmlns="" id="{00000000-0008-0000-00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19050"/>
          <a:ext cx="3048000" cy="1647824"/>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228600</xdr:colOff>
      <xdr:row>50</xdr:row>
      <xdr:rowOff>0</xdr:rowOff>
    </xdr:from>
    <xdr:to>
      <xdr:col>17</xdr:col>
      <xdr:colOff>476250</xdr:colOff>
      <xdr:row>50</xdr:row>
      <xdr:rowOff>0</xdr:rowOff>
    </xdr:to>
    <xdr:sp macro="" textlink="">
      <xdr:nvSpPr>
        <xdr:cNvPr id="2" name="Text Box 32">
          <a:extLst>
            <a:ext uri="{FF2B5EF4-FFF2-40B4-BE49-F238E27FC236}">
              <a16:creationId xmlns:a16="http://schemas.microsoft.com/office/drawing/2014/main" xmlns="" id="{AEE88EBB-DC0B-4D4F-A861-B606A79A5299}"/>
            </a:ext>
          </a:extLst>
        </xdr:cNvPr>
        <xdr:cNvSpPr txBox="1">
          <a:spLocks noChangeArrowheads="1"/>
        </xdr:cNvSpPr>
      </xdr:nvSpPr>
      <xdr:spPr bwMode="auto">
        <a:xfrm>
          <a:off x="10591800" y="8096250"/>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xdr:from>
      <xdr:col>17</xdr:col>
      <xdr:colOff>228600</xdr:colOff>
      <xdr:row>50</xdr:row>
      <xdr:rowOff>0</xdr:rowOff>
    </xdr:from>
    <xdr:to>
      <xdr:col>17</xdr:col>
      <xdr:colOff>476250</xdr:colOff>
      <xdr:row>50</xdr:row>
      <xdr:rowOff>0</xdr:rowOff>
    </xdr:to>
    <xdr:sp macro="" textlink="">
      <xdr:nvSpPr>
        <xdr:cNvPr id="3" name="Text Box 32">
          <a:extLst>
            <a:ext uri="{FF2B5EF4-FFF2-40B4-BE49-F238E27FC236}">
              <a16:creationId xmlns:a16="http://schemas.microsoft.com/office/drawing/2014/main" xmlns="" id="{A524C8F9-FD66-42C7-8774-5976CCB67740}"/>
            </a:ext>
          </a:extLst>
        </xdr:cNvPr>
        <xdr:cNvSpPr txBox="1">
          <a:spLocks noChangeArrowheads="1"/>
        </xdr:cNvSpPr>
      </xdr:nvSpPr>
      <xdr:spPr bwMode="auto">
        <a:xfrm>
          <a:off x="10591800" y="8096250"/>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xdr:from>
      <xdr:col>0</xdr:col>
      <xdr:colOff>28575</xdr:colOff>
      <xdr:row>48</xdr:row>
      <xdr:rowOff>276225</xdr:rowOff>
    </xdr:from>
    <xdr:to>
      <xdr:col>4</xdr:col>
      <xdr:colOff>790575</xdr:colOff>
      <xdr:row>48</xdr:row>
      <xdr:rowOff>447675</xdr:rowOff>
    </xdr:to>
    <xdr:sp macro="" textlink="">
      <xdr:nvSpPr>
        <xdr:cNvPr id="4" name="TextBox 86">
          <a:extLst>
            <a:ext uri="{FF2B5EF4-FFF2-40B4-BE49-F238E27FC236}">
              <a16:creationId xmlns:a16="http://schemas.microsoft.com/office/drawing/2014/main" xmlns="" id="{8EEB229A-2BC3-4E0A-895F-2C18AA4B997A}"/>
            </a:ext>
          </a:extLst>
        </xdr:cNvPr>
        <xdr:cNvSpPr txBox="1"/>
      </xdr:nvSpPr>
      <xdr:spPr>
        <a:xfrm>
          <a:off x="28575" y="7934325"/>
          <a:ext cx="3019425" cy="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1"/>
            <a:t>Redacción: Descripción</a:t>
          </a:r>
          <a:r>
            <a:rPr lang="en-US" sz="700" b="1" baseline="0"/>
            <a:t> del producto o servicio más un verbo en participio pasado (implementado, elaborado, operada, construida)</a:t>
          </a:r>
          <a:endParaRPr lang="en-US" sz="700" b="1"/>
        </a:p>
      </xdr:txBody>
    </xdr:sp>
    <xdr:clientData/>
  </xdr:twoCellAnchor>
  <xdr:oneCellAnchor>
    <xdr:from>
      <xdr:col>0</xdr:col>
      <xdr:colOff>391584</xdr:colOff>
      <xdr:row>0</xdr:row>
      <xdr:rowOff>0</xdr:rowOff>
    </xdr:from>
    <xdr:ext cx="2910416" cy="1587500"/>
    <xdr:pic>
      <xdr:nvPicPr>
        <xdr:cNvPr id="5" name="6 Imagen" descr="Texto&#10;&#10;Descripción generada automáticamente con confianza media">
          <a:extLst>
            <a:ext uri="{FF2B5EF4-FFF2-40B4-BE49-F238E27FC236}">
              <a16:creationId xmlns:a16="http://schemas.microsoft.com/office/drawing/2014/main" xmlns="" id="{C772380E-C2D2-4842-B3EA-0E86F6668EA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1584" y="0"/>
          <a:ext cx="2910416" cy="1587500"/>
        </a:xfrm>
        <a:prstGeom prst="rect">
          <a:avLst/>
        </a:prstGeom>
        <a:noFill/>
        <a:ln>
          <a:noFill/>
        </a:ln>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569310</xdr:colOff>
      <xdr:row>0</xdr:row>
      <xdr:rowOff>32844</xdr:rowOff>
    </xdr:from>
    <xdr:ext cx="3043621" cy="1488966"/>
    <xdr:pic>
      <xdr:nvPicPr>
        <xdr:cNvPr id="2" name="1 Imagen" descr="Texto&#10;&#10;Descripción generada automáticamente con confianza media">
          <a:extLst>
            <a:ext uri="{FF2B5EF4-FFF2-40B4-BE49-F238E27FC236}">
              <a16:creationId xmlns:a16="http://schemas.microsoft.com/office/drawing/2014/main" xmlns="" id="{BBDCF94C-C417-4740-ADA9-7E4839BACC0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9310" y="32844"/>
          <a:ext cx="3043621" cy="1488966"/>
        </a:xfrm>
        <a:prstGeom prst="rect">
          <a:avLst/>
        </a:prstGeom>
        <a:noFill/>
        <a:ln>
          <a:noFill/>
        </a:ln>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1</xdr:colOff>
      <xdr:row>1</xdr:row>
      <xdr:rowOff>2</xdr:rowOff>
    </xdr:from>
    <xdr:ext cx="2698749" cy="1170780"/>
    <xdr:pic>
      <xdr:nvPicPr>
        <xdr:cNvPr id="2" name="1 Imagen" descr="Texto&#10;&#10;Descripción generada automáticamente con confianza media">
          <a:extLst>
            <a:ext uri="{FF2B5EF4-FFF2-40B4-BE49-F238E27FC236}">
              <a16:creationId xmlns:a16="http://schemas.microsoft.com/office/drawing/2014/main" xmlns="" id="{0F03D0BF-7970-4BE5-B2D8-B5A3E812CE8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190502"/>
          <a:ext cx="2698749" cy="1170780"/>
        </a:xfrm>
        <a:prstGeom prst="rect">
          <a:avLst/>
        </a:prstGeom>
        <a:noFill/>
        <a:ln>
          <a:noFill/>
        </a:ln>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328840</xdr:colOff>
      <xdr:row>0</xdr:row>
      <xdr:rowOff>79375</xdr:rowOff>
    </xdr:from>
    <xdr:ext cx="2766785" cy="1474107"/>
    <xdr:pic>
      <xdr:nvPicPr>
        <xdr:cNvPr id="2" name="1 Imagen" descr="Texto&#10;&#10;Descripción generada automáticamente con confianza media">
          <a:extLst>
            <a:ext uri="{FF2B5EF4-FFF2-40B4-BE49-F238E27FC236}">
              <a16:creationId xmlns:a16="http://schemas.microsoft.com/office/drawing/2014/main" xmlns="" id="{CAA1FE81-369B-4E02-B037-099761E6A5B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8840" y="79375"/>
          <a:ext cx="2766785" cy="1474107"/>
        </a:xfrm>
        <a:prstGeom prst="rect">
          <a:avLst/>
        </a:prstGeom>
        <a:noFill/>
        <a:ln>
          <a:noFill/>
        </a:ln>
      </xdr:spPr>
    </xdr:pic>
    <xdr:clientData/>
  </xdr:oneCellAnchor>
</xdr:wsDr>
</file>

<file path=xl/drawings/drawing14.xml><?xml version="1.0" encoding="utf-8"?>
<xdr:wsDr xmlns:xdr="http://schemas.openxmlformats.org/drawingml/2006/spreadsheetDrawing" xmlns:a="http://schemas.openxmlformats.org/drawingml/2006/main">
  <xdr:twoCellAnchor>
    <xdr:from>
      <xdr:col>2</xdr:col>
      <xdr:colOff>485775</xdr:colOff>
      <xdr:row>92</xdr:row>
      <xdr:rowOff>161925</xdr:rowOff>
    </xdr:from>
    <xdr:to>
      <xdr:col>2</xdr:col>
      <xdr:colOff>733425</xdr:colOff>
      <xdr:row>92</xdr:row>
      <xdr:rowOff>161925</xdr:rowOff>
    </xdr:to>
    <xdr:sp macro="" textlink="">
      <xdr:nvSpPr>
        <xdr:cNvPr id="2" name="Text Box 45">
          <a:extLst>
            <a:ext uri="{FF2B5EF4-FFF2-40B4-BE49-F238E27FC236}">
              <a16:creationId xmlns:a16="http://schemas.microsoft.com/office/drawing/2014/main" xmlns="" id="{4D9D5EC2-4210-4C4E-9A5F-77D8BF3EA8E0}"/>
            </a:ext>
          </a:extLst>
        </xdr:cNvPr>
        <xdr:cNvSpPr txBox="1">
          <a:spLocks noChangeArrowheads="1"/>
        </xdr:cNvSpPr>
      </xdr:nvSpPr>
      <xdr:spPr bwMode="auto">
        <a:xfrm>
          <a:off x="1704975" y="17687925"/>
          <a:ext cx="123825"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35</a:t>
          </a:r>
        </a:p>
      </xdr:txBody>
    </xdr:sp>
    <xdr:clientData/>
  </xdr:twoCellAnchor>
  <xdr:twoCellAnchor>
    <xdr:from>
      <xdr:col>17</xdr:col>
      <xdr:colOff>228600</xdr:colOff>
      <xdr:row>50</xdr:row>
      <xdr:rowOff>0</xdr:rowOff>
    </xdr:from>
    <xdr:to>
      <xdr:col>17</xdr:col>
      <xdr:colOff>476250</xdr:colOff>
      <xdr:row>50</xdr:row>
      <xdr:rowOff>0</xdr:rowOff>
    </xdr:to>
    <xdr:sp macro="" textlink="">
      <xdr:nvSpPr>
        <xdr:cNvPr id="3" name="Text Box 32">
          <a:extLst>
            <a:ext uri="{FF2B5EF4-FFF2-40B4-BE49-F238E27FC236}">
              <a16:creationId xmlns:a16="http://schemas.microsoft.com/office/drawing/2014/main" xmlns="" id="{EA751BC4-DECA-4889-975C-B33837FE07F8}"/>
            </a:ext>
          </a:extLst>
        </xdr:cNvPr>
        <xdr:cNvSpPr txBox="1">
          <a:spLocks noChangeArrowheads="1"/>
        </xdr:cNvSpPr>
      </xdr:nvSpPr>
      <xdr:spPr bwMode="auto">
        <a:xfrm>
          <a:off x="10591800" y="9525000"/>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xdr:from>
      <xdr:col>17</xdr:col>
      <xdr:colOff>228600</xdr:colOff>
      <xdr:row>57</xdr:row>
      <xdr:rowOff>0</xdr:rowOff>
    </xdr:from>
    <xdr:to>
      <xdr:col>17</xdr:col>
      <xdr:colOff>476250</xdr:colOff>
      <xdr:row>57</xdr:row>
      <xdr:rowOff>0</xdr:rowOff>
    </xdr:to>
    <xdr:sp macro="" textlink="">
      <xdr:nvSpPr>
        <xdr:cNvPr id="4" name="Text Box 32">
          <a:extLst>
            <a:ext uri="{FF2B5EF4-FFF2-40B4-BE49-F238E27FC236}">
              <a16:creationId xmlns:a16="http://schemas.microsoft.com/office/drawing/2014/main" xmlns="" id="{E8AB31F3-0310-4026-8296-4D0BCFD8143D}"/>
            </a:ext>
          </a:extLst>
        </xdr:cNvPr>
        <xdr:cNvSpPr txBox="1">
          <a:spLocks noChangeArrowheads="1"/>
        </xdr:cNvSpPr>
      </xdr:nvSpPr>
      <xdr:spPr bwMode="auto">
        <a:xfrm>
          <a:off x="10591800" y="10858500"/>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xdr:from>
      <xdr:col>17</xdr:col>
      <xdr:colOff>228600</xdr:colOff>
      <xdr:row>57</xdr:row>
      <xdr:rowOff>0</xdr:rowOff>
    </xdr:from>
    <xdr:to>
      <xdr:col>17</xdr:col>
      <xdr:colOff>476250</xdr:colOff>
      <xdr:row>57</xdr:row>
      <xdr:rowOff>0</xdr:rowOff>
    </xdr:to>
    <xdr:sp macro="" textlink="">
      <xdr:nvSpPr>
        <xdr:cNvPr id="5" name="Text Box 32">
          <a:extLst>
            <a:ext uri="{FF2B5EF4-FFF2-40B4-BE49-F238E27FC236}">
              <a16:creationId xmlns:a16="http://schemas.microsoft.com/office/drawing/2014/main" xmlns="" id="{E1070FF7-EEDB-4339-946F-D40A86594FF2}"/>
            </a:ext>
          </a:extLst>
        </xdr:cNvPr>
        <xdr:cNvSpPr txBox="1">
          <a:spLocks noChangeArrowheads="1"/>
        </xdr:cNvSpPr>
      </xdr:nvSpPr>
      <xdr:spPr bwMode="auto">
        <a:xfrm>
          <a:off x="10591800" y="10858500"/>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xdr:from>
      <xdr:col>17</xdr:col>
      <xdr:colOff>228600</xdr:colOff>
      <xdr:row>57</xdr:row>
      <xdr:rowOff>0</xdr:rowOff>
    </xdr:from>
    <xdr:to>
      <xdr:col>17</xdr:col>
      <xdr:colOff>476250</xdr:colOff>
      <xdr:row>57</xdr:row>
      <xdr:rowOff>0</xdr:rowOff>
    </xdr:to>
    <xdr:sp macro="" textlink="">
      <xdr:nvSpPr>
        <xdr:cNvPr id="6" name="Text Box 32">
          <a:extLst>
            <a:ext uri="{FF2B5EF4-FFF2-40B4-BE49-F238E27FC236}">
              <a16:creationId xmlns:a16="http://schemas.microsoft.com/office/drawing/2014/main" xmlns="" id="{29740397-015B-4E45-9CB2-CE2685E58554}"/>
            </a:ext>
          </a:extLst>
        </xdr:cNvPr>
        <xdr:cNvSpPr txBox="1">
          <a:spLocks noChangeArrowheads="1"/>
        </xdr:cNvSpPr>
      </xdr:nvSpPr>
      <xdr:spPr bwMode="auto">
        <a:xfrm>
          <a:off x="10591800" y="10858500"/>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xdr:from>
      <xdr:col>17</xdr:col>
      <xdr:colOff>228600</xdr:colOff>
      <xdr:row>57</xdr:row>
      <xdr:rowOff>0</xdr:rowOff>
    </xdr:from>
    <xdr:to>
      <xdr:col>17</xdr:col>
      <xdr:colOff>476250</xdr:colOff>
      <xdr:row>57</xdr:row>
      <xdr:rowOff>0</xdr:rowOff>
    </xdr:to>
    <xdr:sp macro="" textlink="">
      <xdr:nvSpPr>
        <xdr:cNvPr id="7" name="Text Box 32">
          <a:extLst>
            <a:ext uri="{FF2B5EF4-FFF2-40B4-BE49-F238E27FC236}">
              <a16:creationId xmlns:a16="http://schemas.microsoft.com/office/drawing/2014/main" xmlns="" id="{BAD84BC7-4BFA-4D86-9515-4EF2671D66AF}"/>
            </a:ext>
          </a:extLst>
        </xdr:cNvPr>
        <xdr:cNvSpPr txBox="1">
          <a:spLocks noChangeArrowheads="1"/>
        </xdr:cNvSpPr>
      </xdr:nvSpPr>
      <xdr:spPr bwMode="auto">
        <a:xfrm>
          <a:off x="10591800" y="10858500"/>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xdr:from>
      <xdr:col>17</xdr:col>
      <xdr:colOff>228600</xdr:colOff>
      <xdr:row>57</xdr:row>
      <xdr:rowOff>0</xdr:rowOff>
    </xdr:from>
    <xdr:to>
      <xdr:col>17</xdr:col>
      <xdr:colOff>476250</xdr:colOff>
      <xdr:row>57</xdr:row>
      <xdr:rowOff>0</xdr:rowOff>
    </xdr:to>
    <xdr:sp macro="" textlink="">
      <xdr:nvSpPr>
        <xdr:cNvPr id="8" name="Text Box 32">
          <a:extLst>
            <a:ext uri="{FF2B5EF4-FFF2-40B4-BE49-F238E27FC236}">
              <a16:creationId xmlns:a16="http://schemas.microsoft.com/office/drawing/2014/main" xmlns="" id="{F1879636-737F-4323-A97D-70B22E69071B}"/>
            </a:ext>
          </a:extLst>
        </xdr:cNvPr>
        <xdr:cNvSpPr txBox="1">
          <a:spLocks noChangeArrowheads="1"/>
        </xdr:cNvSpPr>
      </xdr:nvSpPr>
      <xdr:spPr bwMode="auto">
        <a:xfrm>
          <a:off x="10591800" y="10858500"/>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xdr:from>
      <xdr:col>17</xdr:col>
      <xdr:colOff>228600</xdr:colOff>
      <xdr:row>57</xdr:row>
      <xdr:rowOff>0</xdr:rowOff>
    </xdr:from>
    <xdr:to>
      <xdr:col>17</xdr:col>
      <xdr:colOff>476250</xdr:colOff>
      <xdr:row>57</xdr:row>
      <xdr:rowOff>0</xdr:rowOff>
    </xdr:to>
    <xdr:sp macro="" textlink="">
      <xdr:nvSpPr>
        <xdr:cNvPr id="9" name="Text Box 32">
          <a:extLst>
            <a:ext uri="{FF2B5EF4-FFF2-40B4-BE49-F238E27FC236}">
              <a16:creationId xmlns:a16="http://schemas.microsoft.com/office/drawing/2014/main" xmlns="" id="{D51199BA-EFAF-446A-9CA6-C09BACD9C923}"/>
            </a:ext>
          </a:extLst>
        </xdr:cNvPr>
        <xdr:cNvSpPr txBox="1">
          <a:spLocks noChangeArrowheads="1"/>
        </xdr:cNvSpPr>
      </xdr:nvSpPr>
      <xdr:spPr bwMode="auto">
        <a:xfrm>
          <a:off x="10591800" y="10858500"/>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oneCellAnchor>
    <xdr:from>
      <xdr:col>0</xdr:col>
      <xdr:colOff>142875</xdr:colOff>
      <xdr:row>0</xdr:row>
      <xdr:rowOff>180975</xdr:rowOff>
    </xdr:from>
    <xdr:ext cx="2652445" cy="1337754"/>
    <xdr:pic>
      <xdr:nvPicPr>
        <xdr:cNvPr id="10" name="9 Imagen">
          <a:extLst>
            <a:ext uri="{FF2B5EF4-FFF2-40B4-BE49-F238E27FC236}">
              <a16:creationId xmlns:a16="http://schemas.microsoft.com/office/drawing/2014/main" xmlns="" id="{110C5C30-3936-44CE-97AB-92079ED87D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4536"/>
        <a:stretch/>
      </xdr:blipFill>
      <xdr:spPr>
        <a:xfrm>
          <a:off x="142875" y="180975"/>
          <a:ext cx="2652445" cy="1337754"/>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xdr:from>
      <xdr:col>3</xdr:col>
      <xdr:colOff>619124</xdr:colOff>
      <xdr:row>45</xdr:row>
      <xdr:rowOff>0</xdr:rowOff>
    </xdr:from>
    <xdr:to>
      <xdr:col>4</xdr:col>
      <xdr:colOff>9524</xdr:colOff>
      <xdr:row>45</xdr:row>
      <xdr:rowOff>9526</xdr:rowOff>
    </xdr:to>
    <xdr:sp macro="" textlink="">
      <xdr:nvSpPr>
        <xdr:cNvPr id="2" name="Text Box 47">
          <a:extLst>
            <a:ext uri="{FF2B5EF4-FFF2-40B4-BE49-F238E27FC236}">
              <a16:creationId xmlns:a16="http://schemas.microsoft.com/office/drawing/2014/main" xmlns="" id="{53E66922-A638-4C48-87A0-AC66033898C9}"/>
            </a:ext>
          </a:extLst>
        </xdr:cNvPr>
        <xdr:cNvSpPr txBox="1">
          <a:spLocks noChangeArrowheads="1"/>
        </xdr:cNvSpPr>
      </xdr:nvSpPr>
      <xdr:spPr bwMode="auto">
        <a:xfrm>
          <a:off x="2438399" y="7286625"/>
          <a:ext cx="9525" cy="9526"/>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22</a:t>
          </a:r>
        </a:p>
      </xdr:txBody>
    </xdr:sp>
    <xdr:clientData/>
  </xdr:twoCellAnchor>
  <xdr:twoCellAnchor>
    <xdr:from>
      <xdr:col>17</xdr:col>
      <xdr:colOff>228600</xdr:colOff>
      <xdr:row>50</xdr:row>
      <xdr:rowOff>0</xdr:rowOff>
    </xdr:from>
    <xdr:to>
      <xdr:col>17</xdr:col>
      <xdr:colOff>476250</xdr:colOff>
      <xdr:row>50</xdr:row>
      <xdr:rowOff>0</xdr:rowOff>
    </xdr:to>
    <xdr:sp macro="" textlink="">
      <xdr:nvSpPr>
        <xdr:cNvPr id="3" name="Text Box 32">
          <a:extLst>
            <a:ext uri="{FF2B5EF4-FFF2-40B4-BE49-F238E27FC236}">
              <a16:creationId xmlns:a16="http://schemas.microsoft.com/office/drawing/2014/main" xmlns="" id="{799B88E1-6E0A-40F1-A7E1-0BE4EF061283}"/>
            </a:ext>
          </a:extLst>
        </xdr:cNvPr>
        <xdr:cNvSpPr txBox="1">
          <a:spLocks noChangeArrowheads="1"/>
        </xdr:cNvSpPr>
      </xdr:nvSpPr>
      <xdr:spPr bwMode="auto">
        <a:xfrm>
          <a:off x="10591800" y="8096250"/>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xdr:from>
      <xdr:col>0</xdr:col>
      <xdr:colOff>28575</xdr:colOff>
      <xdr:row>48</xdr:row>
      <xdr:rowOff>276225</xdr:rowOff>
    </xdr:from>
    <xdr:to>
      <xdr:col>4</xdr:col>
      <xdr:colOff>790575</xdr:colOff>
      <xdr:row>48</xdr:row>
      <xdr:rowOff>447675</xdr:rowOff>
    </xdr:to>
    <xdr:sp macro="" textlink="">
      <xdr:nvSpPr>
        <xdr:cNvPr id="4" name="TextBox 86">
          <a:extLst>
            <a:ext uri="{FF2B5EF4-FFF2-40B4-BE49-F238E27FC236}">
              <a16:creationId xmlns:a16="http://schemas.microsoft.com/office/drawing/2014/main" xmlns="" id="{F59C1643-D108-4C6F-9EF7-5643DACBCB3D}"/>
            </a:ext>
          </a:extLst>
        </xdr:cNvPr>
        <xdr:cNvSpPr txBox="1"/>
      </xdr:nvSpPr>
      <xdr:spPr>
        <a:xfrm>
          <a:off x="28575" y="7934325"/>
          <a:ext cx="3019425" cy="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1"/>
            <a:t>Redacción: Descripción</a:t>
          </a:r>
          <a:r>
            <a:rPr lang="en-US" sz="700" b="1" baseline="0"/>
            <a:t> del producto o servicio más un verbo en participio pasado (implementado, elaborado, operada, construida)</a:t>
          </a:r>
          <a:endParaRPr lang="en-US" sz="700" b="1"/>
        </a:p>
      </xdr:txBody>
    </xdr:sp>
    <xdr:clientData/>
  </xdr:twoCellAnchor>
  <xdr:twoCellAnchor>
    <xdr:from>
      <xdr:col>2</xdr:col>
      <xdr:colOff>485775</xdr:colOff>
      <xdr:row>68</xdr:row>
      <xdr:rowOff>161925</xdr:rowOff>
    </xdr:from>
    <xdr:to>
      <xdr:col>2</xdr:col>
      <xdr:colOff>733425</xdr:colOff>
      <xdr:row>68</xdr:row>
      <xdr:rowOff>161925</xdr:rowOff>
    </xdr:to>
    <xdr:sp macro="" textlink="">
      <xdr:nvSpPr>
        <xdr:cNvPr id="5" name="Text Box 45">
          <a:extLst>
            <a:ext uri="{FF2B5EF4-FFF2-40B4-BE49-F238E27FC236}">
              <a16:creationId xmlns:a16="http://schemas.microsoft.com/office/drawing/2014/main" xmlns="" id="{F24125B0-641C-4E83-A51D-9CF13AF68B64}"/>
            </a:ext>
          </a:extLst>
        </xdr:cNvPr>
        <xdr:cNvSpPr txBox="1">
          <a:spLocks noChangeArrowheads="1"/>
        </xdr:cNvSpPr>
      </xdr:nvSpPr>
      <xdr:spPr bwMode="auto">
        <a:xfrm>
          <a:off x="1704975" y="11172825"/>
          <a:ext cx="123825"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35</a:t>
          </a:r>
        </a:p>
      </xdr:txBody>
    </xdr:sp>
    <xdr:clientData/>
  </xdr:twoCellAnchor>
  <xdr:twoCellAnchor>
    <xdr:from>
      <xdr:col>19</xdr:col>
      <xdr:colOff>0</xdr:colOff>
      <xdr:row>70</xdr:row>
      <xdr:rowOff>247650</xdr:rowOff>
    </xdr:from>
    <xdr:to>
      <xdr:col>19</xdr:col>
      <xdr:colOff>0</xdr:colOff>
      <xdr:row>70</xdr:row>
      <xdr:rowOff>457200</xdr:rowOff>
    </xdr:to>
    <xdr:sp macro="" textlink="">
      <xdr:nvSpPr>
        <xdr:cNvPr id="6" name="Text Box 45">
          <a:extLst>
            <a:ext uri="{FF2B5EF4-FFF2-40B4-BE49-F238E27FC236}">
              <a16:creationId xmlns:a16="http://schemas.microsoft.com/office/drawing/2014/main" xmlns="" id="{52DD3818-53F7-48E7-8EC9-608B602D97D6}"/>
            </a:ext>
          </a:extLst>
        </xdr:cNvPr>
        <xdr:cNvSpPr txBox="1">
          <a:spLocks noChangeArrowheads="1"/>
        </xdr:cNvSpPr>
      </xdr:nvSpPr>
      <xdr:spPr bwMode="auto">
        <a:xfrm>
          <a:off x="11582400" y="11496675"/>
          <a:ext cx="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35</a:t>
          </a:r>
        </a:p>
      </xdr:txBody>
    </xdr:sp>
    <xdr:clientData/>
  </xdr:twoCellAnchor>
  <xdr:twoCellAnchor>
    <xdr:from>
      <xdr:col>2</xdr:col>
      <xdr:colOff>485775</xdr:colOff>
      <xdr:row>68</xdr:row>
      <xdr:rowOff>247650</xdr:rowOff>
    </xdr:from>
    <xdr:to>
      <xdr:col>2</xdr:col>
      <xdr:colOff>733425</xdr:colOff>
      <xdr:row>68</xdr:row>
      <xdr:rowOff>457200</xdr:rowOff>
    </xdr:to>
    <xdr:sp macro="" textlink="">
      <xdr:nvSpPr>
        <xdr:cNvPr id="7" name="Text Box 45">
          <a:extLst>
            <a:ext uri="{FF2B5EF4-FFF2-40B4-BE49-F238E27FC236}">
              <a16:creationId xmlns:a16="http://schemas.microsoft.com/office/drawing/2014/main" xmlns="" id="{9F127B06-617E-4D5C-8443-91D0539F049F}"/>
            </a:ext>
          </a:extLst>
        </xdr:cNvPr>
        <xdr:cNvSpPr txBox="1">
          <a:spLocks noChangeArrowheads="1"/>
        </xdr:cNvSpPr>
      </xdr:nvSpPr>
      <xdr:spPr bwMode="auto">
        <a:xfrm>
          <a:off x="1704975" y="11172825"/>
          <a:ext cx="123825"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35</a:t>
          </a:r>
        </a:p>
      </xdr:txBody>
    </xdr:sp>
    <xdr:clientData/>
  </xdr:twoCellAnchor>
  <xdr:twoCellAnchor>
    <xdr:from>
      <xdr:col>2</xdr:col>
      <xdr:colOff>485775</xdr:colOff>
      <xdr:row>70</xdr:row>
      <xdr:rowOff>247650</xdr:rowOff>
    </xdr:from>
    <xdr:to>
      <xdr:col>2</xdr:col>
      <xdr:colOff>733425</xdr:colOff>
      <xdr:row>70</xdr:row>
      <xdr:rowOff>457200</xdr:rowOff>
    </xdr:to>
    <xdr:sp macro="" textlink="">
      <xdr:nvSpPr>
        <xdr:cNvPr id="8" name="Text Box 45">
          <a:extLst>
            <a:ext uri="{FF2B5EF4-FFF2-40B4-BE49-F238E27FC236}">
              <a16:creationId xmlns:a16="http://schemas.microsoft.com/office/drawing/2014/main" xmlns="" id="{1C0FCB3B-CDF2-4969-A362-BADD96F0285B}"/>
            </a:ext>
          </a:extLst>
        </xdr:cNvPr>
        <xdr:cNvSpPr txBox="1">
          <a:spLocks noChangeArrowheads="1"/>
        </xdr:cNvSpPr>
      </xdr:nvSpPr>
      <xdr:spPr bwMode="auto">
        <a:xfrm>
          <a:off x="1704975" y="11496675"/>
          <a:ext cx="123825"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35</a:t>
          </a:r>
        </a:p>
      </xdr:txBody>
    </xdr:sp>
    <xdr:clientData/>
  </xdr:twoCellAnchor>
  <xdr:twoCellAnchor>
    <xdr:from>
      <xdr:col>3</xdr:col>
      <xdr:colOff>619124</xdr:colOff>
      <xdr:row>45</xdr:row>
      <xdr:rowOff>0</xdr:rowOff>
    </xdr:from>
    <xdr:to>
      <xdr:col>4</xdr:col>
      <xdr:colOff>9524</xdr:colOff>
      <xdr:row>45</xdr:row>
      <xdr:rowOff>9526</xdr:rowOff>
    </xdr:to>
    <xdr:sp macro="" textlink="">
      <xdr:nvSpPr>
        <xdr:cNvPr id="9" name="Text Box 47">
          <a:extLst>
            <a:ext uri="{FF2B5EF4-FFF2-40B4-BE49-F238E27FC236}">
              <a16:creationId xmlns:a16="http://schemas.microsoft.com/office/drawing/2014/main" xmlns="" id="{700CBBF5-1255-4C87-BD24-31FB259036D3}"/>
            </a:ext>
          </a:extLst>
        </xdr:cNvPr>
        <xdr:cNvSpPr txBox="1">
          <a:spLocks noChangeArrowheads="1"/>
        </xdr:cNvSpPr>
      </xdr:nvSpPr>
      <xdr:spPr bwMode="auto">
        <a:xfrm>
          <a:off x="2438399" y="7286625"/>
          <a:ext cx="9525" cy="9526"/>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22</a:t>
          </a:r>
        </a:p>
      </xdr:txBody>
    </xdr:sp>
    <xdr:clientData/>
  </xdr:twoCellAnchor>
  <xdr:oneCellAnchor>
    <xdr:from>
      <xdr:col>0</xdr:col>
      <xdr:colOff>246944</xdr:colOff>
      <xdr:row>0</xdr:row>
      <xdr:rowOff>47037</xdr:rowOff>
    </xdr:from>
    <xdr:ext cx="2845741" cy="1540463"/>
    <xdr:pic>
      <xdr:nvPicPr>
        <xdr:cNvPr id="10" name="9 Imagen" descr="Texto&#10;&#10;Descripción generada automáticamente con confianza media">
          <a:extLst>
            <a:ext uri="{FF2B5EF4-FFF2-40B4-BE49-F238E27FC236}">
              <a16:creationId xmlns:a16="http://schemas.microsoft.com/office/drawing/2014/main" xmlns="" id="{1A30813B-0C9E-4133-91F9-DB8C6960EE6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944" y="47037"/>
          <a:ext cx="2845741" cy="1540463"/>
        </a:xfrm>
        <a:prstGeom prst="rect">
          <a:avLst/>
        </a:prstGeom>
        <a:noFill/>
        <a:ln>
          <a:noFill/>
        </a:ln>
      </xdr:spPr>
    </xdr:pic>
    <xdr:clientData/>
  </xdr:oneCellAnchor>
</xdr:wsDr>
</file>

<file path=xl/drawings/drawing16.xml><?xml version="1.0" encoding="utf-8"?>
<xdr:wsDr xmlns:xdr="http://schemas.openxmlformats.org/drawingml/2006/spreadsheetDrawing" xmlns:a="http://schemas.openxmlformats.org/drawingml/2006/main">
  <xdr:twoCellAnchor>
    <xdr:from>
      <xdr:col>17</xdr:col>
      <xdr:colOff>228600</xdr:colOff>
      <xdr:row>64</xdr:row>
      <xdr:rowOff>0</xdr:rowOff>
    </xdr:from>
    <xdr:to>
      <xdr:col>17</xdr:col>
      <xdr:colOff>476250</xdr:colOff>
      <xdr:row>64</xdr:row>
      <xdr:rowOff>0</xdr:rowOff>
    </xdr:to>
    <xdr:sp macro="" textlink="">
      <xdr:nvSpPr>
        <xdr:cNvPr id="2" name="Text Box 32">
          <a:extLst>
            <a:ext uri="{FF2B5EF4-FFF2-40B4-BE49-F238E27FC236}">
              <a16:creationId xmlns:a16="http://schemas.microsoft.com/office/drawing/2014/main" xmlns="" id="{0E5F0892-831D-407F-B7D2-721882663860}"/>
            </a:ext>
          </a:extLst>
        </xdr:cNvPr>
        <xdr:cNvSpPr txBox="1">
          <a:spLocks noChangeArrowheads="1"/>
        </xdr:cNvSpPr>
      </xdr:nvSpPr>
      <xdr:spPr bwMode="auto">
        <a:xfrm>
          <a:off x="10591800" y="10363200"/>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xdr:from>
      <xdr:col>0</xdr:col>
      <xdr:colOff>28575</xdr:colOff>
      <xdr:row>62</xdr:row>
      <xdr:rowOff>276225</xdr:rowOff>
    </xdr:from>
    <xdr:to>
      <xdr:col>4</xdr:col>
      <xdr:colOff>790575</xdr:colOff>
      <xdr:row>62</xdr:row>
      <xdr:rowOff>447675</xdr:rowOff>
    </xdr:to>
    <xdr:sp macro="" textlink="">
      <xdr:nvSpPr>
        <xdr:cNvPr id="3" name="TextBox 86">
          <a:extLst>
            <a:ext uri="{FF2B5EF4-FFF2-40B4-BE49-F238E27FC236}">
              <a16:creationId xmlns:a16="http://schemas.microsoft.com/office/drawing/2014/main" xmlns="" id="{A95379FE-477C-4C12-A097-93580A120B6C}"/>
            </a:ext>
          </a:extLst>
        </xdr:cNvPr>
        <xdr:cNvSpPr txBox="1"/>
      </xdr:nvSpPr>
      <xdr:spPr>
        <a:xfrm>
          <a:off x="28575" y="10201275"/>
          <a:ext cx="3019425" cy="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1"/>
            <a:t>Redacción: Descripción</a:t>
          </a:r>
          <a:r>
            <a:rPr lang="en-US" sz="700" b="1" baseline="0"/>
            <a:t> del producto o servicio más un verbo en participio pasado (implementado, elaborado, operada, construida)</a:t>
          </a:r>
          <a:endParaRPr lang="en-US" sz="700" b="1"/>
        </a:p>
      </xdr:txBody>
    </xdr:sp>
    <xdr:clientData/>
  </xdr:twoCellAnchor>
  <xdr:twoCellAnchor>
    <xdr:from>
      <xdr:col>17</xdr:col>
      <xdr:colOff>228600</xdr:colOff>
      <xdr:row>68</xdr:row>
      <xdr:rowOff>0</xdr:rowOff>
    </xdr:from>
    <xdr:to>
      <xdr:col>17</xdr:col>
      <xdr:colOff>476250</xdr:colOff>
      <xdr:row>68</xdr:row>
      <xdr:rowOff>0</xdr:rowOff>
    </xdr:to>
    <xdr:sp macro="" textlink="">
      <xdr:nvSpPr>
        <xdr:cNvPr id="4" name="Text Box 32">
          <a:extLst>
            <a:ext uri="{FF2B5EF4-FFF2-40B4-BE49-F238E27FC236}">
              <a16:creationId xmlns:a16="http://schemas.microsoft.com/office/drawing/2014/main" xmlns="" id="{79BB9B84-48BE-43C3-AA35-AA902C0CD23A}"/>
            </a:ext>
          </a:extLst>
        </xdr:cNvPr>
        <xdr:cNvSpPr txBox="1">
          <a:spLocks noChangeArrowheads="1"/>
        </xdr:cNvSpPr>
      </xdr:nvSpPr>
      <xdr:spPr bwMode="auto">
        <a:xfrm>
          <a:off x="10591800" y="11010900"/>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xdr:from>
      <xdr:col>17</xdr:col>
      <xdr:colOff>228600</xdr:colOff>
      <xdr:row>68</xdr:row>
      <xdr:rowOff>0</xdr:rowOff>
    </xdr:from>
    <xdr:to>
      <xdr:col>17</xdr:col>
      <xdr:colOff>476250</xdr:colOff>
      <xdr:row>68</xdr:row>
      <xdr:rowOff>0</xdr:rowOff>
    </xdr:to>
    <xdr:sp macro="" textlink="">
      <xdr:nvSpPr>
        <xdr:cNvPr id="5" name="Text Box 32">
          <a:extLst>
            <a:ext uri="{FF2B5EF4-FFF2-40B4-BE49-F238E27FC236}">
              <a16:creationId xmlns:a16="http://schemas.microsoft.com/office/drawing/2014/main" xmlns="" id="{836D3007-5C34-4C3D-89E8-DCA5AC84E3D3}"/>
            </a:ext>
          </a:extLst>
        </xdr:cNvPr>
        <xdr:cNvSpPr txBox="1">
          <a:spLocks noChangeArrowheads="1"/>
        </xdr:cNvSpPr>
      </xdr:nvSpPr>
      <xdr:spPr bwMode="auto">
        <a:xfrm>
          <a:off x="10591800" y="11010900"/>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xdr:from>
      <xdr:col>2</xdr:col>
      <xdr:colOff>485775</xdr:colOff>
      <xdr:row>79</xdr:row>
      <xdr:rowOff>161925</xdr:rowOff>
    </xdr:from>
    <xdr:to>
      <xdr:col>2</xdr:col>
      <xdr:colOff>733425</xdr:colOff>
      <xdr:row>79</xdr:row>
      <xdr:rowOff>161925</xdr:rowOff>
    </xdr:to>
    <xdr:sp macro="" textlink="">
      <xdr:nvSpPr>
        <xdr:cNvPr id="6" name="Text Box 45">
          <a:extLst>
            <a:ext uri="{FF2B5EF4-FFF2-40B4-BE49-F238E27FC236}">
              <a16:creationId xmlns:a16="http://schemas.microsoft.com/office/drawing/2014/main" xmlns="" id="{FDDF3E1D-FDA6-407D-885C-8FDD11E7D2A4}"/>
            </a:ext>
          </a:extLst>
        </xdr:cNvPr>
        <xdr:cNvSpPr txBox="1">
          <a:spLocks noChangeArrowheads="1"/>
        </xdr:cNvSpPr>
      </xdr:nvSpPr>
      <xdr:spPr bwMode="auto">
        <a:xfrm>
          <a:off x="1704975" y="12954000"/>
          <a:ext cx="123825"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35</a:t>
          </a:r>
        </a:p>
      </xdr:txBody>
    </xdr:sp>
    <xdr:clientData/>
  </xdr:twoCellAnchor>
  <xdr:twoCellAnchor>
    <xdr:from>
      <xdr:col>17</xdr:col>
      <xdr:colOff>228600</xdr:colOff>
      <xdr:row>50</xdr:row>
      <xdr:rowOff>0</xdr:rowOff>
    </xdr:from>
    <xdr:to>
      <xdr:col>17</xdr:col>
      <xdr:colOff>476250</xdr:colOff>
      <xdr:row>50</xdr:row>
      <xdr:rowOff>0</xdr:rowOff>
    </xdr:to>
    <xdr:sp macro="" textlink="">
      <xdr:nvSpPr>
        <xdr:cNvPr id="7" name="Text Box 32">
          <a:extLst>
            <a:ext uri="{FF2B5EF4-FFF2-40B4-BE49-F238E27FC236}">
              <a16:creationId xmlns:a16="http://schemas.microsoft.com/office/drawing/2014/main" xmlns="" id="{DBAFB79D-FCD5-4F96-8B3C-E19B4544B2DB}"/>
            </a:ext>
          </a:extLst>
        </xdr:cNvPr>
        <xdr:cNvSpPr txBox="1">
          <a:spLocks noChangeArrowheads="1"/>
        </xdr:cNvSpPr>
      </xdr:nvSpPr>
      <xdr:spPr bwMode="auto">
        <a:xfrm>
          <a:off x="10591800" y="8096250"/>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xdr:from>
      <xdr:col>0</xdr:col>
      <xdr:colOff>28575</xdr:colOff>
      <xdr:row>48</xdr:row>
      <xdr:rowOff>276225</xdr:rowOff>
    </xdr:from>
    <xdr:to>
      <xdr:col>4</xdr:col>
      <xdr:colOff>790575</xdr:colOff>
      <xdr:row>48</xdr:row>
      <xdr:rowOff>447675</xdr:rowOff>
    </xdr:to>
    <xdr:sp macro="" textlink="">
      <xdr:nvSpPr>
        <xdr:cNvPr id="8" name="TextBox 86">
          <a:extLst>
            <a:ext uri="{FF2B5EF4-FFF2-40B4-BE49-F238E27FC236}">
              <a16:creationId xmlns:a16="http://schemas.microsoft.com/office/drawing/2014/main" xmlns="" id="{269F8896-DE64-4E66-9856-4280791D2A60}"/>
            </a:ext>
          </a:extLst>
        </xdr:cNvPr>
        <xdr:cNvSpPr txBox="1"/>
      </xdr:nvSpPr>
      <xdr:spPr>
        <a:xfrm>
          <a:off x="28575" y="7934325"/>
          <a:ext cx="3019425" cy="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1"/>
            <a:t>Redacción: Descripción</a:t>
          </a:r>
          <a:r>
            <a:rPr lang="en-US" sz="700" b="1" baseline="0"/>
            <a:t> del producto o servicio más un verbo en participio pasado (implementado, elaborado, operada, construida)</a:t>
          </a:r>
          <a:endParaRPr lang="en-US" sz="700" b="1"/>
        </a:p>
      </xdr:txBody>
    </xdr:sp>
    <xdr:clientData/>
  </xdr:twoCellAnchor>
  <xdr:twoCellAnchor>
    <xdr:from>
      <xdr:col>17</xdr:col>
      <xdr:colOff>228600</xdr:colOff>
      <xdr:row>57</xdr:row>
      <xdr:rowOff>0</xdr:rowOff>
    </xdr:from>
    <xdr:to>
      <xdr:col>17</xdr:col>
      <xdr:colOff>476250</xdr:colOff>
      <xdr:row>57</xdr:row>
      <xdr:rowOff>0</xdr:rowOff>
    </xdr:to>
    <xdr:sp macro="" textlink="">
      <xdr:nvSpPr>
        <xdr:cNvPr id="9" name="Text Box 32">
          <a:extLst>
            <a:ext uri="{FF2B5EF4-FFF2-40B4-BE49-F238E27FC236}">
              <a16:creationId xmlns:a16="http://schemas.microsoft.com/office/drawing/2014/main" xmlns="" id="{D204ADAB-9E2A-4127-9236-8113461718FE}"/>
            </a:ext>
          </a:extLst>
        </xdr:cNvPr>
        <xdr:cNvSpPr txBox="1">
          <a:spLocks noChangeArrowheads="1"/>
        </xdr:cNvSpPr>
      </xdr:nvSpPr>
      <xdr:spPr bwMode="auto">
        <a:xfrm>
          <a:off x="10591800" y="9229725"/>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xdr:from>
      <xdr:col>0</xdr:col>
      <xdr:colOff>28575</xdr:colOff>
      <xdr:row>55</xdr:row>
      <xdr:rowOff>276225</xdr:rowOff>
    </xdr:from>
    <xdr:to>
      <xdr:col>4</xdr:col>
      <xdr:colOff>790575</xdr:colOff>
      <xdr:row>55</xdr:row>
      <xdr:rowOff>447675</xdr:rowOff>
    </xdr:to>
    <xdr:sp macro="" textlink="">
      <xdr:nvSpPr>
        <xdr:cNvPr id="10" name="TextBox 86">
          <a:extLst>
            <a:ext uri="{FF2B5EF4-FFF2-40B4-BE49-F238E27FC236}">
              <a16:creationId xmlns:a16="http://schemas.microsoft.com/office/drawing/2014/main" xmlns="" id="{C6C0E14E-95D8-4B8C-AB1A-3C6FBF368175}"/>
            </a:ext>
          </a:extLst>
        </xdr:cNvPr>
        <xdr:cNvSpPr txBox="1"/>
      </xdr:nvSpPr>
      <xdr:spPr>
        <a:xfrm>
          <a:off x="28575" y="9067800"/>
          <a:ext cx="3019425" cy="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1"/>
            <a:t>Redacción: Descripción</a:t>
          </a:r>
          <a:r>
            <a:rPr lang="en-US" sz="700" b="1" baseline="0"/>
            <a:t> del producto o servicio más un verbo en participio pasado (implementado, elaborado, operada, construida)</a:t>
          </a:r>
          <a:endParaRPr lang="en-US" sz="700" b="1"/>
        </a:p>
      </xdr:txBody>
    </xdr:sp>
    <xdr:clientData/>
  </xdr:twoCellAnchor>
  <xdr:oneCellAnchor>
    <xdr:from>
      <xdr:col>0</xdr:col>
      <xdr:colOff>0</xdr:colOff>
      <xdr:row>0</xdr:row>
      <xdr:rowOff>62802</xdr:rowOff>
    </xdr:from>
    <xdr:ext cx="3035440" cy="1360714"/>
    <xdr:pic>
      <xdr:nvPicPr>
        <xdr:cNvPr id="11" name="12 Imagen" descr="Texto&#10;&#10;Descripción generada automáticamente con confianza media">
          <a:extLst>
            <a:ext uri="{FF2B5EF4-FFF2-40B4-BE49-F238E27FC236}">
              <a16:creationId xmlns:a16="http://schemas.microsoft.com/office/drawing/2014/main" xmlns="" id="{D3505610-DBFF-4634-B252-93F9646D585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2802"/>
          <a:ext cx="3035440" cy="1360714"/>
        </a:xfrm>
        <a:prstGeom prst="rect">
          <a:avLst/>
        </a:prstGeom>
        <a:noFill/>
        <a:ln>
          <a:noFill/>
        </a:ln>
      </xdr:spPr>
    </xdr:pic>
    <xdr:clientData/>
  </xdr:oneCellAnchor>
</xdr:wsDr>
</file>

<file path=xl/drawings/drawing17.xml><?xml version="1.0" encoding="utf-8"?>
<xdr:wsDr xmlns:xdr="http://schemas.openxmlformats.org/drawingml/2006/spreadsheetDrawing" xmlns:a="http://schemas.openxmlformats.org/drawingml/2006/main">
  <xdr:twoCellAnchor>
    <xdr:from>
      <xdr:col>17</xdr:col>
      <xdr:colOff>228600</xdr:colOff>
      <xdr:row>49</xdr:row>
      <xdr:rowOff>0</xdr:rowOff>
    </xdr:from>
    <xdr:to>
      <xdr:col>17</xdr:col>
      <xdr:colOff>476250</xdr:colOff>
      <xdr:row>49</xdr:row>
      <xdr:rowOff>0</xdr:rowOff>
    </xdr:to>
    <xdr:sp macro="" textlink="">
      <xdr:nvSpPr>
        <xdr:cNvPr id="2" name="Text Box 32">
          <a:extLst>
            <a:ext uri="{FF2B5EF4-FFF2-40B4-BE49-F238E27FC236}">
              <a16:creationId xmlns:a16="http://schemas.microsoft.com/office/drawing/2014/main" xmlns="" id="{44B53818-7078-413E-AF6D-91CA8B6A4331}"/>
            </a:ext>
          </a:extLst>
        </xdr:cNvPr>
        <xdr:cNvSpPr txBox="1">
          <a:spLocks noChangeArrowheads="1"/>
        </xdr:cNvSpPr>
      </xdr:nvSpPr>
      <xdr:spPr bwMode="auto">
        <a:xfrm>
          <a:off x="10591800" y="7934325"/>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xdr:from>
      <xdr:col>17</xdr:col>
      <xdr:colOff>228600</xdr:colOff>
      <xdr:row>49</xdr:row>
      <xdr:rowOff>0</xdr:rowOff>
    </xdr:from>
    <xdr:to>
      <xdr:col>17</xdr:col>
      <xdr:colOff>476250</xdr:colOff>
      <xdr:row>49</xdr:row>
      <xdr:rowOff>0</xdr:rowOff>
    </xdr:to>
    <xdr:sp macro="" textlink="">
      <xdr:nvSpPr>
        <xdr:cNvPr id="3" name="Text Box 32">
          <a:extLst>
            <a:ext uri="{FF2B5EF4-FFF2-40B4-BE49-F238E27FC236}">
              <a16:creationId xmlns:a16="http://schemas.microsoft.com/office/drawing/2014/main" xmlns="" id="{639ACF5A-EE30-47C2-9CA1-47DF25FBD7F1}"/>
            </a:ext>
          </a:extLst>
        </xdr:cNvPr>
        <xdr:cNvSpPr txBox="1">
          <a:spLocks noChangeArrowheads="1"/>
        </xdr:cNvSpPr>
      </xdr:nvSpPr>
      <xdr:spPr bwMode="auto">
        <a:xfrm>
          <a:off x="10591800" y="7934325"/>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xdr:from>
      <xdr:col>0</xdr:col>
      <xdr:colOff>28575</xdr:colOff>
      <xdr:row>47</xdr:row>
      <xdr:rowOff>276225</xdr:rowOff>
    </xdr:from>
    <xdr:to>
      <xdr:col>4</xdr:col>
      <xdr:colOff>790575</xdr:colOff>
      <xdr:row>47</xdr:row>
      <xdr:rowOff>447675</xdr:rowOff>
    </xdr:to>
    <xdr:sp macro="" textlink="">
      <xdr:nvSpPr>
        <xdr:cNvPr id="4" name="TextBox 86">
          <a:extLst>
            <a:ext uri="{FF2B5EF4-FFF2-40B4-BE49-F238E27FC236}">
              <a16:creationId xmlns:a16="http://schemas.microsoft.com/office/drawing/2014/main" xmlns="" id="{362EC425-4649-4ADF-A733-1AE21D5ED442}"/>
            </a:ext>
          </a:extLst>
        </xdr:cNvPr>
        <xdr:cNvSpPr txBox="1"/>
      </xdr:nvSpPr>
      <xdr:spPr>
        <a:xfrm>
          <a:off x="28575" y="7772400"/>
          <a:ext cx="3019425" cy="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1"/>
            <a:t>Redacción: Descripción</a:t>
          </a:r>
          <a:r>
            <a:rPr lang="en-US" sz="700" b="1" baseline="0"/>
            <a:t> del producto o servicio más un verbo en participio pasado (implementado, elaborado, operada, construida)</a:t>
          </a:r>
          <a:endParaRPr lang="en-US" sz="700" b="1"/>
        </a:p>
      </xdr:txBody>
    </xdr:sp>
    <xdr:clientData/>
  </xdr:twoCellAnchor>
  <xdr:twoCellAnchor>
    <xdr:from>
      <xdr:col>17</xdr:col>
      <xdr:colOff>228600</xdr:colOff>
      <xdr:row>53</xdr:row>
      <xdr:rowOff>0</xdr:rowOff>
    </xdr:from>
    <xdr:to>
      <xdr:col>17</xdr:col>
      <xdr:colOff>476250</xdr:colOff>
      <xdr:row>53</xdr:row>
      <xdr:rowOff>0</xdr:rowOff>
    </xdr:to>
    <xdr:sp macro="" textlink="">
      <xdr:nvSpPr>
        <xdr:cNvPr id="5" name="Text Box 32">
          <a:extLst>
            <a:ext uri="{FF2B5EF4-FFF2-40B4-BE49-F238E27FC236}">
              <a16:creationId xmlns:a16="http://schemas.microsoft.com/office/drawing/2014/main" xmlns="" id="{6EB990A6-32FE-415E-AEA2-EEB39A0A041A}"/>
            </a:ext>
          </a:extLst>
        </xdr:cNvPr>
        <xdr:cNvSpPr txBox="1">
          <a:spLocks noChangeArrowheads="1"/>
        </xdr:cNvSpPr>
      </xdr:nvSpPr>
      <xdr:spPr bwMode="auto">
        <a:xfrm>
          <a:off x="10591800" y="8582025"/>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xdr:from>
      <xdr:col>17</xdr:col>
      <xdr:colOff>228600</xdr:colOff>
      <xdr:row>53</xdr:row>
      <xdr:rowOff>0</xdr:rowOff>
    </xdr:from>
    <xdr:to>
      <xdr:col>17</xdr:col>
      <xdr:colOff>476250</xdr:colOff>
      <xdr:row>53</xdr:row>
      <xdr:rowOff>0</xdr:rowOff>
    </xdr:to>
    <xdr:sp macro="" textlink="">
      <xdr:nvSpPr>
        <xdr:cNvPr id="6" name="Text Box 32">
          <a:extLst>
            <a:ext uri="{FF2B5EF4-FFF2-40B4-BE49-F238E27FC236}">
              <a16:creationId xmlns:a16="http://schemas.microsoft.com/office/drawing/2014/main" xmlns="" id="{5A8460EA-775A-4AAB-8797-E5FFB4016869}"/>
            </a:ext>
          </a:extLst>
        </xdr:cNvPr>
        <xdr:cNvSpPr txBox="1">
          <a:spLocks noChangeArrowheads="1"/>
        </xdr:cNvSpPr>
      </xdr:nvSpPr>
      <xdr:spPr bwMode="auto">
        <a:xfrm>
          <a:off x="10591800" y="8582025"/>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xdr:from>
      <xdr:col>17</xdr:col>
      <xdr:colOff>228600</xdr:colOff>
      <xdr:row>53</xdr:row>
      <xdr:rowOff>0</xdr:rowOff>
    </xdr:from>
    <xdr:to>
      <xdr:col>17</xdr:col>
      <xdr:colOff>476250</xdr:colOff>
      <xdr:row>53</xdr:row>
      <xdr:rowOff>0</xdr:rowOff>
    </xdr:to>
    <xdr:sp macro="" textlink="">
      <xdr:nvSpPr>
        <xdr:cNvPr id="7" name="Text Box 32">
          <a:extLst>
            <a:ext uri="{FF2B5EF4-FFF2-40B4-BE49-F238E27FC236}">
              <a16:creationId xmlns:a16="http://schemas.microsoft.com/office/drawing/2014/main" xmlns="" id="{65892411-56E9-4E7B-9D63-7F3C5BEDFC71}"/>
            </a:ext>
          </a:extLst>
        </xdr:cNvPr>
        <xdr:cNvSpPr txBox="1">
          <a:spLocks noChangeArrowheads="1"/>
        </xdr:cNvSpPr>
      </xdr:nvSpPr>
      <xdr:spPr bwMode="auto">
        <a:xfrm>
          <a:off x="10591800" y="8582025"/>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xdr:from>
      <xdr:col>17</xdr:col>
      <xdr:colOff>228600</xdr:colOff>
      <xdr:row>53</xdr:row>
      <xdr:rowOff>0</xdr:rowOff>
    </xdr:from>
    <xdr:to>
      <xdr:col>17</xdr:col>
      <xdr:colOff>476250</xdr:colOff>
      <xdr:row>53</xdr:row>
      <xdr:rowOff>0</xdr:rowOff>
    </xdr:to>
    <xdr:sp macro="" textlink="">
      <xdr:nvSpPr>
        <xdr:cNvPr id="8" name="Text Box 32">
          <a:extLst>
            <a:ext uri="{FF2B5EF4-FFF2-40B4-BE49-F238E27FC236}">
              <a16:creationId xmlns:a16="http://schemas.microsoft.com/office/drawing/2014/main" xmlns="" id="{7F907026-D3A2-4834-B8A0-5305F610D44C}"/>
            </a:ext>
          </a:extLst>
        </xdr:cNvPr>
        <xdr:cNvSpPr txBox="1">
          <a:spLocks noChangeArrowheads="1"/>
        </xdr:cNvSpPr>
      </xdr:nvSpPr>
      <xdr:spPr bwMode="auto">
        <a:xfrm>
          <a:off x="10591800" y="8582025"/>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xdr:from>
      <xdr:col>19</xdr:col>
      <xdr:colOff>0</xdr:colOff>
      <xdr:row>74</xdr:row>
      <xdr:rowOff>247650</xdr:rowOff>
    </xdr:from>
    <xdr:to>
      <xdr:col>19</xdr:col>
      <xdr:colOff>0</xdr:colOff>
      <xdr:row>74</xdr:row>
      <xdr:rowOff>457200</xdr:rowOff>
    </xdr:to>
    <xdr:sp macro="" textlink="">
      <xdr:nvSpPr>
        <xdr:cNvPr id="9" name="Text Box 45">
          <a:extLst>
            <a:ext uri="{FF2B5EF4-FFF2-40B4-BE49-F238E27FC236}">
              <a16:creationId xmlns:a16="http://schemas.microsoft.com/office/drawing/2014/main" xmlns="" id="{83E8C44B-93E5-4AFD-BC8A-1D4FEAA3D194}"/>
            </a:ext>
          </a:extLst>
        </xdr:cNvPr>
        <xdr:cNvSpPr txBox="1">
          <a:spLocks noChangeArrowheads="1"/>
        </xdr:cNvSpPr>
      </xdr:nvSpPr>
      <xdr:spPr bwMode="auto">
        <a:xfrm>
          <a:off x="11582400" y="12144375"/>
          <a:ext cx="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35</a:t>
          </a:r>
        </a:p>
      </xdr:txBody>
    </xdr:sp>
    <xdr:clientData/>
  </xdr:twoCellAnchor>
  <xdr:oneCellAnchor>
    <xdr:from>
      <xdr:col>0</xdr:col>
      <xdr:colOff>158751</xdr:colOff>
      <xdr:row>0</xdr:row>
      <xdr:rowOff>1</xdr:rowOff>
    </xdr:from>
    <xdr:ext cx="2857500" cy="1567656"/>
    <xdr:pic>
      <xdr:nvPicPr>
        <xdr:cNvPr id="10" name="9 Imagen" descr="Texto&#10;&#10;Descripción generada automáticamente con confianza media">
          <a:extLst>
            <a:ext uri="{FF2B5EF4-FFF2-40B4-BE49-F238E27FC236}">
              <a16:creationId xmlns:a16="http://schemas.microsoft.com/office/drawing/2014/main" xmlns="" id="{5561FA49-2E1A-4FBF-BA97-A1E3C388A74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751" y="1"/>
          <a:ext cx="2857500" cy="1567656"/>
        </a:xfrm>
        <a:prstGeom prst="rect">
          <a:avLst/>
        </a:prstGeom>
        <a:noFill/>
        <a:ln>
          <a:noFill/>
        </a:ln>
      </xdr:spPr>
    </xdr:pic>
    <xdr:clientData/>
  </xdr:oneCellAnchor>
</xdr:wsDr>
</file>

<file path=xl/drawings/drawing2.xml><?xml version="1.0" encoding="utf-8"?>
<xdr:wsDr xmlns:xdr="http://schemas.openxmlformats.org/drawingml/2006/spreadsheetDrawing" xmlns:a="http://schemas.openxmlformats.org/drawingml/2006/main">
  <xdr:twoCellAnchor>
    <xdr:from>
      <xdr:col>17</xdr:col>
      <xdr:colOff>228600</xdr:colOff>
      <xdr:row>51</xdr:row>
      <xdr:rowOff>0</xdr:rowOff>
    </xdr:from>
    <xdr:to>
      <xdr:col>17</xdr:col>
      <xdr:colOff>476250</xdr:colOff>
      <xdr:row>51</xdr:row>
      <xdr:rowOff>0</xdr:rowOff>
    </xdr:to>
    <xdr:sp macro="" textlink="">
      <xdr:nvSpPr>
        <xdr:cNvPr id="2" name="Text Box 32">
          <a:extLst>
            <a:ext uri="{FF2B5EF4-FFF2-40B4-BE49-F238E27FC236}">
              <a16:creationId xmlns:a16="http://schemas.microsoft.com/office/drawing/2014/main" xmlns="" id="{BA2CCFE2-89A1-4D2D-AEFF-BA0251EF3841}"/>
            </a:ext>
          </a:extLst>
        </xdr:cNvPr>
        <xdr:cNvSpPr txBox="1">
          <a:spLocks noChangeArrowheads="1"/>
        </xdr:cNvSpPr>
      </xdr:nvSpPr>
      <xdr:spPr bwMode="auto">
        <a:xfrm>
          <a:off x="10591800" y="9715500"/>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xdr:from>
      <xdr:col>17</xdr:col>
      <xdr:colOff>228600</xdr:colOff>
      <xdr:row>51</xdr:row>
      <xdr:rowOff>0</xdr:rowOff>
    </xdr:from>
    <xdr:to>
      <xdr:col>17</xdr:col>
      <xdr:colOff>476250</xdr:colOff>
      <xdr:row>51</xdr:row>
      <xdr:rowOff>0</xdr:rowOff>
    </xdr:to>
    <xdr:sp macro="" textlink="">
      <xdr:nvSpPr>
        <xdr:cNvPr id="3" name="Text Box 32">
          <a:extLst>
            <a:ext uri="{FF2B5EF4-FFF2-40B4-BE49-F238E27FC236}">
              <a16:creationId xmlns:a16="http://schemas.microsoft.com/office/drawing/2014/main" xmlns="" id="{DD801928-55F3-4105-96B2-E2F8B8C32B0B}"/>
            </a:ext>
          </a:extLst>
        </xdr:cNvPr>
        <xdr:cNvSpPr txBox="1">
          <a:spLocks noChangeArrowheads="1"/>
        </xdr:cNvSpPr>
      </xdr:nvSpPr>
      <xdr:spPr bwMode="auto">
        <a:xfrm>
          <a:off x="10591800" y="9715500"/>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xdr:from>
      <xdr:col>0</xdr:col>
      <xdr:colOff>28575</xdr:colOff>
      <xdr:row>49</xdr:row>
      <xdr:rowOff>276225</xdr:rowOff>
    </xdr:from>
    <xdr:to>
      <xdr:col>4</xdr:col>
      <xdr:colOff>790575</xdr:colOff>
      <xdr:row>49</xdr:row>
      <xdr:rowOff>447675</xdr:rowOff>
    </xdr:to>
    <xdr:sp macro="" textlink="">
      <xdr:nvSpPr>
        <xdr:cNvPr id="4" name="TextBox 86">
          <a:extLst>
            <a:ext uri="{FF2B5EF4-FFF2-40B4-BE49-F238E27FC236}">
              <a16:creationId xmlns:a16="http://schemas.microsoft.com/office/drawing/2014/main" xmlns="" id="{70C775D4-BDEF-4757-8A88-B3D129F2209B}"/>
            </a:ext>
          </a:extLst>
        </xdr:cNvPr>
        <xdr:cNvSpPr txBox="1"/>
      </xdr:nvSpPr>
      <xdr:spPr>
        <a:xfrm>
          <a:off x="28575" y="9525000"/>
          <a:ext cx="3019425" cy="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1"/>
            <a:t>Redacción: Descripción</a:t>
          </a:r>
          <a:r>
            <a:rPr lang="en-US" sz="700" b="1" baseline="0"/>
            <a:t> del producto o servicio más un verbo en participio pasado (implementado, elaborado, operada, construida)</a:t>
          </a:r>
          <a:endParaRPr lang="en-US" sz="700" b="1"/>
        </a:p>
      </xdr:txBody>
    </xdr:sp>
    <xdr:clientData/>
  </xdr:twoCellAnchor>
  <xdr:oneCellAnchor>
    <xdr:from>
      <xdr:col>0</xdr:col>
      <xdr:colOff>21168</xdr:colOff>
      <xdr:row>0</xdr:row>
      <xdr:rowOff>10584</xdr:rowOff>
    </xdr:from>
    <xdr:ext cx="2967567" cy="1641474"/>
    <xdr:pic>
      <xdr:nvPicPr>
        <xdr:cNvPr id="5" name="6 Imagen" descr="Texto&#10;&#10;Descripción generada automáticamente con confianza media">
          <a:extLst>
            <a:ext uri="{FF2B5EF4-FFF2-40B4-BE49-F238E27FC236}">
              <a16:creationId xmlns:a16="http://schemas.microsoft.com/office/drawing/2014/main" xmlns="" id="{C6723506-E931-431A-AAA3-72DBD067616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168" y="10584"/>
          <a:ext cx="2967567" cy="1641474"/>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twoCellAnchor>
    <xdr:from>
      <xdr:col>0</xdr:col>
      <xdr:colOff>28575</xdr:colOff>
      <xdr:row>46</xdr:row>
      <xdr:rowOff>276225</xdr:rowOff>
    </xdr:from>
    <xdr:to>
      <xdr:col>4</xdr:col>
      <xdr:colOff>790575</xdr:colOff>
      <xdr:row>46</xdr:row>
      <xdr:rowOff>447675</xdr:rowOff>
    </xdr:to>
    <xdr:sp macro="" textlink="">
      <xdr:nvSpPr>
        <xdr:cNvPr id="2" name="TextBox 86">
          <a:extLst>
            <a:ext uri="{FF2B5EF4-FFF2-40B4-BE49-F238E27FC236}">
              <a16:creationId xmlns:a16="http://schemas.microsoft.com/office/drawing/2014/main" xmlns="" id="{67EB30E3-FBBC-4FB5-863D-E92E24C49197}"/>
            </a:ext>
          </a:extLst>
        </xdr:cNvPr>
        <xdr:cNvSpPr txBox="1"/>
      </xdr:nvSpPr>
      <xdr:spPr>
        <a:xfrm>
          <a:off x="28575" y="7610475"/>
          <a:ext cx="3019425" cy="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1"/>
            <a:t>Redacción: Descripción</a:t>
          </a:r>
          <a:r>
            <a:rPr lang="en-US" sz="700" b="1" baseline="0"/>
            <a:t> del producto o servicio más un verbo en participio pasado (implementado, elaborado, operada, construida)</a:t>
          </a:r>
          <a:endParaRPr lang="en-US" sz="700" b="1"/>
        </a:p>
      </xdr:txBody>
    </xdr:sp>
    <xdr:clientData/>
  </xdr:twoCellAnchor>
  <xdr:twoCellAnchor>
    <xdr:from>
      <xdr:col>0</xdr:col>
      <xdr:colOff>28575</xdr:colOff>
      <xdr:row>53</xdr:row>
      <xdr:rowOff>276225</xdr:rowOff>
    </xdr:from>
    <xdr:to>
      <xdr:col>4</xdr:col>
      <xdr:colOff>790575</xdr:colOff>
      <xdr:row>53</xdr:row>
      <xdr:rowOff>447675</xdr:rowOff>
    </xdr:to>
    <xdr:sp macro="" textlink="">
      <xdr:nvSpPr>
        <xdr:cNvPr id="3" name="TextBox 86">
          <a:extLst>
            <a:ext uri="{FF2B5EF4-FFF2-40B4-BE49-F238E27FC236}">
              <a16:creationId xmlns:a16="http://schemas.microsoft.com/office/drawing/2014/main" xmlns="" id="{0924A162-00A0-4EBA-AFB5-00C66806DA20}"/>
            </a:ext>
          </a:extLst>
        </xdr:cNvPr>
        <xdr:cNvSpPr txBox="1"/>
      </xdr:nvSpPr>
      <xdr:spPr>
        <a:xfrm>
          <a:off x="28575" y="8743950"/>
          <a:ext cx="3019425" cy="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1"/>
            <a:t>Redacción: Descripción</a:t>
          </a:r>
          <a:r>
            <a:rPr lang="en-US" sz="700" b="1" baseline="0"/>
            <a:t> del producto o servicio más un verbo en participio pasado (implementado, elaborado, operada, construida)</a:t>
          </a:r>
          <a:endParaRPr lang="en-US" sz="700" b="1"/>
        </a:p>
      </xdr:txBody>
    </xdr:sp>
    <xdr:clientData/>
  </xdr:twoCellAnchor>
  <xdr:oneCellAnchor>
    <xdr:from>
      <xdr:col>0</xdr:col>
      <xdr:colOff>114300</xdr:colOff>
      <xdr:row>0</xdr:row>
      <xdr:rowOff>1</xdr:rowOff>
    </xdr:from>
    <xdr:ext cx="2695575" cy="1333500"/>
    <xdr:pic>
      <xdr:nvPicPr>
        <xdr:cNvPr id="4" name="3 Imagen" descr="Texto&#10;&#10;Descripción generada automáticamente con confianza media">
          <a:extLst>
            <a:ext uri="{FF2B5EF4-FFF2-40B4-BE49-F238E27FC236}">
              <a16:creationId xmlns:a16="http://schemas.microsoft.com/office/drawing/2014/main" xmlns="" id="{249959E3-FEB1-47C2-BD16-0ACECE59F9A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1"/>
          <a:ext cx="2695575" cy="1333500"/>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twoCellAnchor>
    <xdr:from>
      <xdr:col>17</xdr:col>
      <xdr:colOff>228600</xdr:colOff>
      <xdr:row>50</xdr:row>
      <xdr:rowOff>0</xdr:rowOff>
    </xdr:from>
    <xdr:to>
      <xdr:col>17</xdr:col>
      <xdr:colOff>476250</xdr:colOff>
      <xdr:row>50</xdr:row>
      <xdr:rowOff>0</xdr:rowOff>
    </xdr:to>
    <xdr:sp macro="" textlink="">
      <xdr:nvSpPr>
        <xdr:cNvPr id="2" name="Text Box 32">
          <a:extLst>
            <a:ext uri="{FF2B5EF4-FFF2-40B4-BE49-F238E27FC236}">
              <a16:creationId xmlns:a16="http://schemas.microsoft.com/office/drawing/2014/main" xmlns="" id="{CAFA581B-BD2C-439C-8857-D672AECD7F70}"/>
            </a:ext>
          </a:extLst>
        </xdr:cNvPr>
        <xdr:cNvSpPr txBox="1">
          <a:spLocks noChangeArrowheads="1"/>
        </xdr:cNvSpPr>
      </xdr:nvSpPr>
      <xdr:spPr bwMode="auto">
        <a:xfrm>
          <a:off x="10591800" y="9525000"/>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xdr:from>
      <xdr:col>17</xdr:col>
      <xdr:colOff>228600</xdr:colOff>
      <xdr:row>50</xdr:row>
      <xdr:rowOff>0</xdr:rowOff>
    </xdr:from>
    <xdr:to>
      <xdr:col>17</xdr:col>
      <xdr:colOff>476250</xdr:colOff>
      <xdr:row>50</xdr:row>
      <xdr:rowOff>0</xdr:rowOff>
    </xdr:to>
    <xdr:sp macro="" textlink="">
      <xdr:nvSpPr>
        <xdr:cNvPr id="3" name="Text Box 32">
          <a:extLst>
            <a:ext uri="{FF2B5EF4-FFF2-40B4-BE49-F238E27FC236}">
              <a16:creationId xmlns:a16="http://schemas.microsoft.com/office/drawing/2014/main" xmlns="" id="{2D7399BA-46E0-4FD1-BAC2-D8789FBA5598}"/>
            </a:ext>
          </a:extLst>
        </xdr:cNvPr>
        <xdr:cNvSpPr txBox="1">
          <a:spLocks noChangeArrowheads="1"/>
        </xdr:cNvSpPr>
      </xdr:nvSpPr>
      <xdr:spPr bwMode="auto">
        <a:xfrm>
          <a:off x="10591800" y="9525000"/>
          <a:ext cx="247650" cy="0"/>
        </a:xfrm>
        <a:prstGeom prst="rect">
          <a:avLst/>
        </a:prstGeom>
        <a:solidFill>
          <a:srgbClr val="3366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25</a:t>
          </a:r>
        </a:p>
      </xdr:txBody>
    </xdr:sp>
    <xdr:clientData/>
  </xdr:twoCellAnchor>
  <xdr:twoCellAnchor>
    <xdr:from>
      <xdr:col>0</xdr:col>
      <xdr:colOff>28575</xdr:colOff>
      <xdr:row>48</xdr:row>
      <xdr:rowOff>276225</xdr:rowOff>
    </xdr:from>
    <xdr:to>
      <xdr:col>4</xdr:col>
      <xdr:colOff>790575</xdr:colOff>
      <xdr:row>48</xdr:row>
      <xdr:rowOff>447675</xdr:rowOff>
    </xdr:to>
    <xdr:sp macro="" textlink="">
      <xdr:nvSpPr>
        <xdr:cNvPr id="4" name="TextBox 86">
          <a:extLst>
            <a:ext uri="{FF2B5EF4-FFF2-40B4-BE49-F238E27FC236}">
              <a16:creationId xmlns:a16="http://schemas.microsoft.com/office/drawing/2014/main" xmlns="" id="{6D6DB396-4613-4C85-BC7F-9DA068246C05}"/>
            </a:ext>
          </a:extLst>
        </xdr:cNvPr>
        <xdr:cNvSpPr txBox="1"/>
      </xdr:nvSpPr>
      <xdr:spPr>
        <a:xfrm>
          <a:off x="28575" y="9334500"/>
          <a:ext cx="3019425" cy="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1"/>
            <a:t>Redacción: Descripción</a:t>
          </a:r>
          <a:r>
            <a:rPr lang="en-US" sz="700" b="1" baseline="0"/>
            <a:t> del producto o servicio más un verbo en participio pasado (implementado, elaborado, operada, construida)</a:t>
          </a:r>
          <a:endParaRPr lang="en-US" sz="700" b="1"/>
        </a:p>
      </xdr:txBody>
    </xdr:sp>
    <xdr:clientData/>
  </xdr:twoCellAnchor>
  <xdr:oneCellAnchor>
    <xdr:from>
      <xdr:col>0</xdr:col>
      <xdr:colOff>219075</xdr:colOff>
      <xdr:row>0</xdr:row>
      <xdr:rowOff>38100</xdr:rowOff>
    </xdr:from>
    <xdr:ext cx="3028950" cy="1514475"/>
    <xdr:pic>
      <xdr:nvPicPr>
        <xdr:cNvPr id="5" name="4 Imagen" descr="Texto&#10;&#10;Descripción generada automáticamente con confianza media">
          <a:extLst>
            <a:ext uri="{FF2B5EF4-FFF2-40B4-BE49-F238E27FC236}">
              <a16:creationId xmlns:a16="http://schemas.microsoft.com/office/drawing/2014/main" xmlns="" id="{EB393B24-7459-4E20-8385-ED8E50C0FE0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38100"/>
          <a:ext cx="3028950" cy="1514475"/>
        </a:xfrm>
        <a:prstGeom prst="rect">
          <a:avLst/>
        </a:prstGeom>
        <a:noFill/>
        <a:ln>
          <a:noFill/>
        </a:ln>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342900</xdr:colOff>
      <xdr:row>0</xdr:row>
      <xdr:rowOff>38100</xdr:rowOff>
    </xdr:from>
    <xdr:ext cx="2857500" cy="1543050"/>
    <xdr:pic>
      <xdr:nvPicPr>
        <xdr:cNvPr id="2" name="1 Imagen" descr="Texto&#10;&#10;Descripción generada automáticamente con confianza media">
          <a:extLst>
            <a:ext uri="{FF2B5EF4-FFF2-40B4-BE49-F238E27FC236}">
              <a16:creationId xmlns:a16="http://schemas.microsoft.com/office/drawing/2014/main" xmlns="" id="{CB1D3068-0E23-48DE-AD8F-592187800BA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38100"/>
          <a:ext cx="2857500" cy="1543050"/>
        </a:xfrm>
        <a:prstGeom prst="rect">
          <a:avLst/>
        </a:prstGeom>
        <a:noFill/>
        <a:ln>
          <a:noFill/>
        </a:ln>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83387</xdr:rowOff>
    </xdr:from>
    <xdr:ext cx="2600815" cy="1329310"/>
    <xdr:pic>
      <xdr:nvPicPr>
        <xdr:cNvPr id="2" name="1 Imagen">
          <a:extLst>
            <a:ext uri="{FF2B5EF4-FFF2-40B4-BE49-F238E27FC236}">
              <a16:creationId xmlns:a16="http://schemas.microsoft.com/office/drawing/2014/main" xmlns="" id="{BD10E44B-1638-4E46-9C66-BEA1925469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3387"/>
          <a:ext cx="2600815" cy="132931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33617</xdr:colOff>
      <xdr:row>0</xdr:row>
      <xdr:rowOff>58756</xdr:rowOff>
    </xdr:from>
    <xdr:ext cx="3195358" cy="1559933"/>
    <xdr:pic>
      <xdr:nvPicPr>
        <xdr:cNvPr id="2" name="12 Imagen">
          <a:extLst>
            <a:ext uri="{FF2B5EF4-FFF2-40B4-BE49-F238E27FC236}">
              <a16:creationId xmlns:a16="http://schemas.microsoft.com/office/drawing/2014/main" xmlns="" id="{FF539824-2A2B-4F7A-9088-3BC630DFD0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617" y="58756"/>
          <a:ext cx="3195358" cy="1559933"/>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47624</xdr:rowOff>
    </xdr:from>
    <xdr:ext cx="1247775" cy="1507309"/>
    <xdr:pic>
      <xdr:nvPicPr>
        <xdr:cNvPr id="2" name="7 Imagen">
          <a:extLst>
            <a:ext uri="{FF2B5EF4-FFF2-40B4-BE49-F238E27FC236}">
              <a16:creationId xmlns:a16="http://schemas.microsoft.com/office/drawing/2014/main" xmlns="" id="{05C84E5F-D787-4266-AD38-B9B3777F8D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7624"/>
          <a:ext cx="1247775" cy="1507309"/>
        </a:xfrm>
        <a:prstGeom prst="rect">
          <a:avLst/>
        </a:prstGeom>
      </xdr:spPr>
    </xdr:pic>
    <xdr:clientData/>
  </xdr:oneCellAnchor>
  <xdr:oneCellAnchor>
    <xdr:from>
      <xdr:col>0</xdr:col>
      <xdr:colOff>0</xdr:colOff>
      <xdr:row>0</xdr:row>
      <xdr:rowOff>47624</xdr:rowOff>
    </xdr:from>
    <xdr:ext cx="2952750" cy="1532479"/>
    <xdr:pic>
      <xdr:nvPicPr>
        <xdr:cNvPr id="3" name="12 Imagen">
          <a:extLst>
            <a:ext uri="{FF2B5EF4-FFF2-40B4-BE49-F238E27FC236}">
              <a16:creationId xmlns:a16="http://schemas.microsoft.com/office/drawing/2014/main" xmlns="" id="{07322975-8C5F-44A9-ACF0-C16FCFD91D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47624"/>
          <a:ext cx="2952750" cy="153247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133350</xdr:colOff>
      <xdr:row>0</xdr:row>
      <xdr:rowOff>28575</xdr:rowOff>
    </xdr:from>
    <xdr:ext cx="3105150" cy="1504950"/>
    <xdr:pic>
      <xdr:nvPicPr>
        <xdr:cNvPr id="2" name="2 Imagen" descr="Texto&#10;&#10;Descripción generada automáticamente con confianza media">
          <a:extLst>
            <a:ext uri="{FF2B5EF4-FFF2-40B4-BE49-F238E27FC236}">
              <a16:creationId xmlns:a16="http://schemas.microsoft.com/office/drawing/2014/main" xmlns="" id="{2E647A2A-5A30-4040-9D09-577B7B21DB5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28575"/>
          <a:ext cx="3105150" cy="1504950"/>
        </a:xfrm>
        <a:prstGeom prst="rect">
          <a:avLst/>
        </a:prstGeom>
        <a:noFill/>
        <a:ln>
          <a:noFill/>
        </a:ln>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R83"/>
  <sheetViews>
    <sheetView showGridLines="0" view="pageLayout" topLeftCell="A36" zoomScale="57" zoomScaleNormal="90" zoomScalePageLayoutView="57" workbookViewId="0">
      <selection activeCell="R54" sqref="R54"/>
    </sheetView>
  </sheetViews>
  <sheetFormatPr baseColWidth="10" defaultColWidth="9.140625" defaultRowHeight="12.75" x14ac:dyDescent="0.2"/>
  <cols>
    <col min="1" max="1" width="25.7109375" style="1" customWidth="1"/>
    <col min="2" max="2" width="14.7109375" style="1" customWidth="1"/>
    <col min="3" max="3" width="14.5703125" style="1" customWidth="1"/>
    <col min="4" max="4" width="15.42578125" style="1" customWidth="1"/>
    <col min="5" max="5" width="20.28515625" style="1" customWidth="1"/>
    <col min="6" max="6" width="7.28515625" style="1" customWidth="1"/>
    <col min="7" max="7" width="6.42578125" style="1" customWidth="1"/>
    <col min="8" max="8" width="7.42578125" style="1" customWidth="1"/>
    <col min="9" max="10" width="7.28515625" style="1" customWidth="1"/>
    <col min="11" max="11" width="7.85546875" style="1" customWidth="1"/>
    <col min="12" max="12" width="6.42578125" style="1" customWidth="1"/>
    <col min="13" max="13" width="8.7109375" style="1" customWidth="1"/>
    <col min="14" max="14" width="5.28515625" style="1" customWidth="1"/>
    <col min="15" max="15" width="9.5703125" style="1" customWidth="1"/>
    <col min="16" max="16" width="5.140625" style="1" customWidth="1"/>
    <col min="17" max="17" width="9.5703125" style="1" customWidth="1"/>
    <col min="18" max="18" width="15.85546875" style="1" customWidth="1"/>
    <col min="19" max="16384" width="9.140625" style="1"/>
  </cols>
  <sheetData>
    <row r="1" spans="1:18" x14ac:dyDescent="0.2">
      <c r="A1" s="506"/>
      <c r="B1" s="507"/>
      <c r="C1" s="507"/>
      <c r="D1" s="507"/>
      <c r="E1" s="507"/>
      <c r="F1" s="507"/>
      <c r="G1" s="507"/>
      <c r="H1" s="507"/>
      <c r="I1" s="507"/>
      <c r="J1" s="507"/>
      <c r="K1" s="507"/>
      <c r="L1" s="507"/>
      <c r="M1" s="507"/>
      <c r="N1" s="507"/>
      <c r="O1" s="507"/>
      <c r="P1" s="507"/>
      <c r="Q1" s="507"/>
      <c r="R1" s="508"/>
    </row>
    <row r="2" spans="1:18" ht="23.25" x14ac:dyDescent="0.35">
      <c r="A2" s="509" t="s">
        <v>0</v>
      </c>
      <c r="B2" s="510"/>
      <c r="C2" s="510"/>
      <c r="D2" s="510"/>
      <c r="E2" s="510"/>
      <c r="F2" s="510"/>
      <c r="G2" s="510"/>
      <c r="H2" s="510"/>
      <c r="I2" s="510"/>
      <c r="J2" s="510"/>
      <c r="K2" s="510"/>
      <c r="L2" s="510"/>
      <c r="M2" s="510"/>
      <c r="N2" s="510"/>
      <c r="O2" s="510"/>
      <c r="P2" s="510"/>
      <c r="Q2" s="510"/>
      <c r="R2" s="511"/>
    </row>
    <row r="3" spans="1:18" ht="20.25" x14ac:dyDescent="0.3">
      <c r="A3" s="512" t="s">
        <v>58</v>
      </c>
      <c r="B3" s="513"/>
      <c r="C3" s="513"/>
      <c r="D3" s="513"/>
      <c r="E3" s="513"/>
      <c r="F3" s="513"/>
      <c r="G3" s="513"/>
      <c r="H3" s="513"/>
      <c r="I3" s="513"/>
      <c r="J3" s="513"/>
      <c r="K3" s="513"/>
      <c r="L3" s="513"/>
      <c r="M3" s="513"/>
      <c r="N3" s="513"/>
      <c r="O3" s="513"/>
      <c r="P3" s="513"/>
      <c r="Q3" s="513"/>
      <c r="R3" s="514"/>
    </row>
    <row r="4" spans="1:18" ht="18" x14ac:dyDescent="0.25">
      <c r="A4" s="515" t="s">
        <v>62</v>
      </c>
      <c r="B4" s="516"/>
      <c r="C4" s="516"/>
      <c r="D4" s="516"/>
      <c r="E4" s="516"/>
      <c r="F4" s="516"/>
      <c r="G4" s="516"/>
      <c r="H4" s="516"/>
      <c r="I4" s="516"/>
      <c r="J4" s="516"/>
      <c r="K4" s="516"/>
      <c r="L4" s="516"/>
      <c r="M4" s="516"/>
      <c r="N4" s="516"/>
      <c r="O4" s="516"/>
      <c r="P4" s="516"/>
      <c r="Q4" s="516"/>
      <c r="R4" s="517"/>
    </row>
    <row r="5" spans="1:18" ht="18" x14ac:dyDescent="0.2">
      <c r="A5" s="518" t="s">
        <v>92</v>
      </c>
      <c r="B5" s="519"/>
      <c r="C5" s="519"/>
      <c r="D5" s="519"/>
      <c r="E5" s="519"/>
      <c r="F5" s="519"/>
      <c r="G5" s="519"/>
      <c r="H5" s="519"/>
      <c r="I5" s="519"/>
      <c r="J5" s="519"/>
      <c r="K5" s="519"/>
      <c r="L5" s="519"/>
      <c r="M5" s="519"/>
      <c r="N5" s="519"/>
      <c r="O5" s="519"/>
      <c r="P5" s="519"/>
      <c r="Q5" s="519"/>
      <c r="R5" s="520"/>
    </row>
    <row r="6" spans="1:18" x14ac:dyDescent="0.2">
      <c r="A6" s="491"/>
      <c r="B6" s="492"/>
      <c r="C6" s="492"/>
      <c r="D6" s="492"/>
      <c r="E6" s="492"/>
      <c r="F6" s="492"/>
      <c r="G6" s="492"/>
      <c r="H6" s="492"/>
      <c r="I6" s="492"/>
      <c r="J6" s="492"/>
      <c r="K6" s="492"/>
      <c r="L6" s="492"/>
      <c r="M6" s="492"/>
      <c r="N6" s="492"/>
      <c r="O6" s="492"/>
      <c r="P6" s="492"/>
      <c r="Q6" s="492"/>
      <c r="R6" s="493"/>
    </row>
    <row r="7" spans="1:18" x14ac:dyDescent="0.2">
      <c r="A7" s="491"/>
      <c r="B7" s="492"/>
      <c r="C7" s="492"/>
      <c r="D7" s="492"/>
      <c r="E7" s="492"/>
      <c r="F7" s="492"/>
      <c r="G7" s="492"/>
      <c r="H7" s="492"/>
      <c r="I7" s="492"/>
      <c r="J7" s="492"/>
      <c r="K7" s="492"/>
      <c r="L7" s="492"/>
      <c r="M7" s="492"/>
      <c r="N7" s="492"/>
      <c r="O7" s="492"/>
      <c r="P7" s="492"/>
      <c r="Q7" s="492"/>
      <c r="R7" s="493"/>
    </row>
    <row r="8" spans="1:18" x14ac:dyDescent="0.2">
      <c r="A8" s="491"/>
      <c r="B8" s="492"/>
      <c r="C8" s="492"/>
      <c r="D8" s="492"/>
      <c r="E8" s="492"/>
      <c r="F8" s="492"/>
      <c r="G8" s="492"/>
      <c r="H8" s="492"/>
      <c r="I8" s="492"/>
      <c r="J8" s="492"/>
      <c r="K8" s="492"/>
      <c r="L8" s="492"/>
      <c r="M8" s="492"/>
      <c r="N8" s="492"/>
      <c r="O8" s="492"/>
      <c r="P8" s="492"/>
      <c r="Q8" s="492"/>
      <c r="R8" s="493"/>
    </row>
    <row r="9" spans="1:18" x14ac:dyDescent="0.2">
      <c r="A9" s="494"/>
      <c r="B9" s="495"/>
      <c r="C9" s="495"/>
      <c r="D9" s="495"/>
      <c r="E9" s="495"/>
      <c r="F9" s="495"/>
      <c r="G9" s="495"/>
      <c r="H9" s="495"/>
      <c r="I9" s="495"/>
      <c r="J9" s="495"/>
      <c r="K9" s="495"/>
      <c r="L9" s="495"/>
      <c r="M9" s="495"/>
      <c r="N9" s="495"/>
      <c r="O9" s="495"/>
      <c r="P9" s="495"/>
      <c r="Q9" s="495"/>
      <c r="R9" s="496"/>
    </row>
    <row r="10" spans="1:18" x14ac:dyDescent="0.2">
      <c r="A10" s="472" t="s">
        <v>1</v>
      </c>
      <c r="B10" s="423" t="s">
        <v>63</v>
      </c>
      <c r="C10" s="497"/>
      <c r="D10" s="497"/>
      <c r="E10" s="497"/>
      <c r="F10" s="497"/>
      <c r="G10" s="497"/>
      <c r="H10" s="497"/>
      <c r="I10" s="497"/>
      <c r="J10" s="497"/>
      <c r="K10" s="497"/>
      <c r="L10" s="497"/>
      <c r="M10" s="497"/>
      <c r="N10" s="497"/>
      <c r="O10" s="497"/>
      <c r="P10" s="497"/>
      <c r="Q10" s="497"/>
      <c r="R10" s="424"/>
    </row>
    <row r="11" spans="1:18" x14ac:dyDescent="0.2">
      <c r="A11" s="472"/>
      <c r="B11" s="425"/>
      <c r="C11" s="498"/>
      <c r="D11" s="498"/>
      <c r="E11" s="498"/>
      <c r="F11" s="498"/>
      <c r="G11" s="498"/>
      <c r="H11" s="498"/>
      <c r="I11" s="498"/>
      <c r="J11" s="498"/>
      <c r="K11" s="498"/>
      <c r="L11" s="498"/>
      <c r="M11" s="498"/>
      <c r="N11" s="498"/>
      <c r="O11" s="498"/>
      <c r="P11" s="498"/>
      <c r="Q11" s="498"/>
      <c r="R11" s="426"/>
    </row>
    <row r="12" spans="1:18" x14ac:dyDescent="0.2">
      <c r="A12" s="472"/>
      <c r="B12" s="427"/>
      <c r="C12" s="499"/>
      <c r="D12" s="499"/>
      <c r="E12" s="499"/>
      <c r="F12" s="499"/>
      <c r="G12" s="499"/>
      <c r="H12" s="499"/>
      <c r="I12" s="499"/>
      <c r="J12" s="499"/>
      <c r="K12" s="499"/>
      <c r="L12" s="499"/>
      <c r="M12" s="499"/>
      <c r="N12" s="499"/>
      <c r="O12" s="499"/>
      <c r="P12" s="499"/>
      <c r="Q12" s="499"/>
      <c r="R12" s="428"/>
    </row>
    <row r="13" spans="1:18" x14ac:dyDescent="0.2">
      <c r="A13" s="500" t="s">
        <v>2</v>
      </c>
      <c r="B13" s="411" t="s">
        <v>64</v>
      </c>
      <c r="C13" s="503"/>
      <c r="D13" s="503"/>
      <c r="E13" s="503"/>
      <c r="F13" s="503"/>
      <c r="G13" s="503"/>
      <c r="H13" s="503"/>
      <c r="I13" s="503"/>
      <c r="J13" s="503"/>
      <c r="K13" s="503"/>
      <c r="L13" s="503"/>
      <c r="M13" s="503"/>
      <c r="N13" s="503"/>
      <c r="O13" s="503"/>
      <c r="P13" s="503"/>
      <c r="Q13" s="503"/>
      <c r="R13" s="412"/>
    </row>
    <row r="14" spans="1:18" x14ac:dyDescent="0.2">
      <c r="A14" s="501"/>
      <c r="B14" s="413"/>
      <c r="C14" s="504"/>
      <c r="D14" s="504"/>
      <c r="E14" s="504"/>
      <c r="F14" s="504"/>
      <c r="G14" s="504"/>
      <c r="H14" s="504"/>
      <c r="I14" s="504"/>
      <c r="J14" s="504"/>
      <c r="K14" s="504"/>
      <c r="L14" s="504"/>
      <c r="M14" s="504"/>
      <c r="N14" s="504"/>
      <c r="O14" s="504"/>
      <c r="P14" s="504"/>
      <c r="Q14" s="504"/>
      <c r="R14" s="414"/>
    </row>
    <row r="15" spans="1:18" x14ac:dyDescent="0.2">
      <c r="A15" s="501"/>
      <c r="B15" s="413"/>
      <c r="C15" s="504"/>
      <c r="D15" s="504"/>
      <c r="E15" s="504"/>
      <c r="F15" s="504"/>
      <c r="G15" s="504"/>
      <c r="H15" s="504"/>
      <c r="I15" s="504"/>
      <c r="J15" s="504"/>
      <c r="K15" s="504"/>
      <c r="L15" s="504"/>
      <c r="M15" s="504"/>
      <c r="N15" s="504"/>
      <c r="O15" s="504"/>
      <c r="P15" s="504"/>
      <c r="Q15" s="504"/>
      <c r="R15" s="414"/>
    </row>
    <row r="16" spans="1:18" x14ac:dyDescent="0.2">
      <c r="A16" s="502"/>
      <c r="B16" s="415"/>
      <c r="C16" s="505"/>
      <c r="D16" s="505"/>
      <c r="E16" s="505"/>
      <c r="F16" s="505"/>
      <c r="G16" s="505"/>
      <c r="H16" s="505"/>
      <c r="I16" s="505"/>
      <c r="J16" s="505"/>
      <c r="K16" s="505"/>
      <c r="L16" s="505"/>
      <c r="M16" s="505"/>
      <c r="N16" s="505"/>
      <c r="O16" s="505"/>
      <c r="P16" s="505"/>
      <c r="Q16" s="505"/>
      <c r="R16" s="416"/>
    </row>
    <row r="17" spans="1:18" x14ac:dyDescent="0.2">
      <c r="A17" s="432" t="s">
        <v>3</v>
      </c>
      <c r="B17" s="468" t="s">
        <v>63</v>
      </c>
      <c r="C17" s="469"/>
      <c r="D17" s="469"/>
      <c r="E17" s="469"/>
      <c r="F17" s="469"/>
      <c r="G17" s="469"/>
      <c r="H17" s="469"/>
      <c r="I17" s="469"/>
      <c r="J17" s="469"/>
      <c r="K17" s="469"/>
      <c r="L17" s="469"/>
      <c r="M17" s="469"/>
      <c r="N17" s="469"/>
      <c r="O17" s="469"/>
      <c r="P17" s="469"/>
      <c r="Q17" s="469"/>
      <c r="R17" s="470"/>
    </row>
    <row r="18" spans="1:18" x14ac:dyDescent="0.2">
      <c r="A18" s="434"/>
      <c r="B18" s="421"/>
      <c r="C18" s="471"/>
      <c r="D18" s="471"/>
      <c r="E18" s="471"/>
      <c r="F18" s="471"/>
      <c r="G18" s="471"/>
      <c r="H18" s="471"/>
      <c r="I18" s="471"/>
      <c r="J18" s="471"/>
      <c r="K18" s="471"/>
      <c r="L18" s="471"/>
      <c r="M18" s="471"/>
      <c r="N18" s="471"/>
      <c r="O18" s="471"/>
      <c r="P18" s="471"/>
      <c r="Q18" s="471"/>
      <c r="R18" s="422"/>
    </row>
    <row r="19" spans="1:18" ht="38.25" x14ac:dyDescent="0.2">
      <c r="A19" s="2" t="s">
        <v>59</v>
      </c>
      <c r="B19" s="341" t="s">
        <v>65</v>
      </c>
      <c r="C19" s="405"/>
      <c r="D19" s="405"/>
      <c r="E19" s="405"/>
      <c r="F19" s="405"/>
      <c r="G19" s="405"/>
      <c r="H19" s="405"/>
      <c r="I19" s="405"/>
      <c r="J19" s="405"/>
      <c r="K19" s="405"/>
      <c r="L19" s="405"/>
      <c r="M19" s="405"/>
      <c r="N19" s="405"/>
      <c r="O19" s="405"/>
      <c r="P19" s="405"/>
      <c r="Q19" s="405"/>
      <c r="R19" s="338"/>
    </row>
    <row r="20" spans="1:18" x14ac:dyDescent="0.2">
      <c r="A20" s="472" t="s">
        <v>4</v>
      </c>
      <c r="B20" s="473">
        <v>0</v>
      </c>
      <c r="C20" s="474"/>
      <c r="D20" s="474"/>
      <c r="E20" s="475"/>
      <c r="F20" s="479" t="s">
        <v>5</v>
      </c>
      <c r="G20" s="480"/>
      <c r="H20" s="480"/>
      <c r="I20" s="480"/>
      <c r="J20" s="480"/>
      <c r="K20" s="481"/>
      <c r="L20" s="485">
        <f>R44</f>
        <v>11834114.26</v>
      </c>
      <c r="M20" s="486"/>
      <c r="N20" s="486"/>
      <c r="O20" s="486"/>
      <c r="P20" s="486"/>
      <c r="Q20" s="486"/>
      <c r="R20" s="487"/>
    </row>
    <row r="21" spans="1:18" x14ac:dyDescent="0.2">
      <c r="A21" s="472"/>
      <c r="B21" s="476"/>
      <c r="C21" s="477"/>
      <c r="D21" s="477"/>
      <c r="E21" s="478"/>
      <c r="F21" s="482"/>
      <c r="G21" s="483"/>
      <c r="H21" s="483"/>
      <c r="I21" s="483"/>
      <c r="J21" s="483"/>
      <c r="K21" s="484"/>
      <c r="L21" s="488"/>
      <c r="M21" s="489"/>
      <c r="N21" s="489"/>
      <c r="O21" s="489"/>
      <c r="P21" s="489"/>
      <c r="Q21" s="489"/>
      <c r="R21" s="490"/>
    </row>
    <row r="22" spans="1:18" x14ac:dyDescent="0.2">
      <c r="A22" s="459"/>
      <c r="B22" s="460"/>
      <c r="C22" s="460"/>
      <c r="D22" s="460"/>
      <c r="E22" s="460"/>
      <c r="F22" s="460"/>
      <c r="G22" s="460"/>
      <c r="H22" s="460"/>
      <c r="I22" s="460"/>
      <c r="J22" s="460"/>
      <c r="K22" s="460"/>
      <c r="L22" s="460"/>
      <c r="M22" s="460"/>
      <c r="N22" s="460"/>
      <c r="O22" s="460"/>
      <c r="P22" s="460"/>
      <c r="Q22" s="460"/>
      <c r="R22" s="461"/>
    </row>
    <row r="23" spans="1:18" ht="32.25" customHeight="1" x14ac:dyDescent="0.2">
      <c r="A23" s="390" t="s">
        <v>6</v>
      </c>
      <c r="B23" s="391"/>
      <c r="C23" s="462" t="s">
        <v>90</v>
      </c>
      <c r="D23" s="463"/>
      <c r="E23" s="463"/>
      <c r="F23" s="463"/>
      <c r="G23" s="463"/>
      <c r="H23" s="463"/>
      <c r="I23" s="463"/>
      <c r="J23" s="463"/>
      <c r="K23" s="463"/>
      <c r="L23" s="463"/>
      <c r="M23" s="463"/>
      <c r="N23" s="463"/>
      <c r="O23" s="463"/>
      <c r="P23" s="463"/>
      <c r="Q23" s="463"/>
      <c r="R23" s="464"/>
    </row>
    <row r="24" spans="1:18" ht="36.75" customHeight="1" x14ac:dyDescent="0.2">
      <c r="A24" s="440" t="s">
        <v>7</v>
      </c>
      <c r="B24" s="442"/>
      <c r="C24" s="465" t="s">
        <v>91</v>
      </c>
      <c r="D24" s="466"/>
      <c r="E24" s="466"/>
      <c r="F24" s="466"/>
      <c r="G24" s="466"/>
      <c r="H24" s="466"/>
      <c r="I24" s="466"/>
      <c r="J24" s="466"/>
      <c r="K24" s="466"/>
      <c r="L24" s="466"/>
      <c r="M24" s="466"/>
      <c r="N24" s="466"/>
      <c r="O24" s="466"/>
      <c r="P24" s="466"/>
      <c r="Q24" s="466"/>
      <c r="R24" s="467"/>
    </row>
    <row r="25" spans="1:18" s="3" customFormat="1" ht="18" customHeight="1" x14ac:dyDescent="0.25">
      <c r="A25" s="390" t="s">
        <v>8</v>
      </c>
      <c r="B25" s="391"/>
      <c r="C25" s="390" t="s">
        <v>9</v>
      </c>
      <c r="D25" s="452"/>
      <c r="E25" s="452"/>
      <c r="F25" s="452"/>
      <c r="G25" s="452"/>
      <c r="H25" s="452"/>
      <c r="I25" s="452"/>
      <c r="J25" s="452"/>
      <c r="K25" s="452"/>
      <c r="L25" s="452"/>
      <c r="M25" s="452"/>
      <c r="N25" s="452"/>
      <c r="O25" s="452"/>
      <c r="P25" s="452"/>
      <c r="Q25" s="452"/>
      <c r="R25" s="391"/>
    </row>
    <row r="26" spans="1:18" ht="32.25" customHeight="1" x14ac:dyDescent="0.2">
      <c r="A26" s="390"/>
      <c r="B26" s="391"/>
      <c r="C26" s="4" t="s">
        <v>10</v>
      </c>
      <c r="D26" s="4" t="s">
        <v>87</v>
      </c>
      <c r="E26" s="4" t="s">
        <v>11</v>
      </c>
      <c r="F26" s="450" t="s">
        <v>88</v>
      </c>
      <c r="G26" s="451"/>
      <c r="H26" s="440" t="s">
        <v>12</v>
      </c>
      <c r="I26" s="441"/>
      <c r="J26" s="442"/>
      <c r="K26" s="390" t="s">
        <v>89</v>
      </c>
      <c r="L26" s="452"/>
      <c r="M26" s="391"/>
      <c r="N26" s="5"/>
      <c r="O26" s="6"/>
      <c r="P26" s="6"/>
      <c r="Q26" s="6"/>
      <c r="R26" s="7"/>
    </row>
    <row r="27" spans="1:18" x14ac:dyDescent="0.2">
      <c r="A27" s="453"/>
      <c r="B27" s="454"/>
      <c r="C27" s="454"/>
      <c r="D27" s="454"/>
      <c r="E27" s="454"/>
      <c r="F27" s="454"/>
      <c r="G27" s="454"/>
      <c r="H27" s="454"/>
      <c r="I27" s="454"/>
      <c r="J27" s="454"/>
      <c r="K27" s="454"/>
      <c r="L27" s="454"/>
      <c r="M27" s="454"/>
      <c r="N27" s="454"/>
      <c r="O27" s="454"/>
      <c r="P27" s="454"/>
      <c r="Q27" s="454"/>
      <c r="R27" s="455"/>
    </row>
    <row r="28" spans="1:18" ht="24" customHeight="1" x14ac:dyDescent="0.2">
      <c r="A28" s="390" t="s">
        <v>13</v>
      </c>
      <c r="B28" s="391"/>
      <c r="C28" s="456" t="s">
        <v>86</v>
      </c>
      <c r="D28" s="457"/>
      <c r="E28" s="457"/>
      <c r="F28" s="457"/>
      <c r="G28" s="457"/>
      <c r="H28" s="457"/>
      <c r="I28" s="457"/>
      <c r="J28" s="457"/>
      <c r="K28" s="457"/>
      <c r="L28" s="457"/>
      <c r="M28" s="457"/>
      <c r="N28" s="457"/>
      <c r="O28" s="457"/>
      <c r="P28" s="457"/>
      <c r="Q28" s="457"/>
      <c r="R28" s="458"/>
    </row>
    <row r="29" spans="1:18" ht="4.5" customHeight="1" x14ac:dyDescent="0.2">
      <c r="A29" s="8"/>
      <c r="B29" s="9"/>
      <c r="C29" s="9"/>
      <c r="D29" s="9"/>
      <c r="E29" s="9"/>
      <c r="F29" s="9"/>
      <c r="G29" s="9"/>
      <c r="H29" s="9"/>
      <c r="I29" s="9"/>
      <c r="J29" s="9"/>
      <c r="K29" s="9"/>
      <c r="L29" s="9"/>
      <c r="M29" s="9"/>
      <c r="N29" s="9"/>
      <c r="O29" s="9"/>
      <c r="P29" s="9"/>
      <c r="Q29" s="9"/>
      <c r="R29" s="10"/>
    </row>
    <row r="30" spans="1:18" ht="51.75" customHeight="1" x14ac:dyDescent="0.2">
      <c r="A30" s="390" t="s">
        <v>14</v>
      </c>
      <c r="B30" s="391"/>
      <c r="C30" s="4" t="s">
        <v>66</v>
      </c>
      <c r="D30" s="4" t="s">
        <v>67</v>
      </c>
      <c r="E30" s="440" t="s">
        <v>68</v>
      </c>
      <c r="F30" s="441"/>
      <c r="G30" s="442"/>
      <c r="H30" s="443" t="s">
        <v>15</v>
      </c>
      <c r="I30" s="444"/>
      <c r="J30" s="444"/>
      <c r="K30" s="444"/>
      <c r="L30" s="444"/>
      <c r="M30" s="444"/>
      <c r="N30" s="444"/>
      <c r="O30" s="444"/>
      <c r="P30" s="444"/>
      <c r="Q30" s="444"/>
      <c r="R30" s="445"/>
    </row>
    <row r="31" spans="1:18" x14ac:dyDescent="0.2">
      <c r="A31" s="446"/>
      <c r="B31" s="447"/>
      <c r="C31" s="447"/>
      <c r="D31" s="447"/>
      <c r="E31" s="447"/>
      <c r="F31" s="447"/>
      <c r="G31" s="447"/>
      <c r="H31" s="447"/>
      <c r="I31" s="447"/>
      <c r="J31" s="447"/>
      <c r="K31" s="447"/>
      <c r="L31" s="447"/>
      <c r="M31" s="447"/>
      <c r="N31" s="447"/>
      <c r="O31" s="447"/>
      <c r="P31" s="447"/>
      <c r="Q31" s="447"/>
      <c r="R31" s="448"/>
    </row>
    <row r="32" spans="1:18" x14ac:dyDescent="0.2">
      <c r="A32" s="449" t="s">
        <v>16</v>
      </c>
      <c r="B32" s="384" t="s">
        <v>69</v>
      </c>
      <c r="C32" s="385"/>
      <c r="D32" s="385"/>
      <c r="E32" s="385"/>
      <c r="F32" s="385"/>
      <c r="G32" s="385"/>
      <c r="H32" s="385"/>
      <c r="I32" s="385"/>
      <c r="J32" s="385"/>
      <c r="K32" s="385"/>
      <c r="L32" s="385"/>
      <c r="M32" s="385"/>
      <c r="N32" s="385"/>
      <c r="O32" s="385"/>
      <c r="P32" s="385"/>
      <c r="Q32" s="385"/>
      <c r="R32" s="386"/>
    </row>
    <row r="33" spans="1:18" x14ac:dyDescent="0.2">
      <c r="A33" s="449"/>
      <c r="B33" s="387"/>
      <c r="C33" s="388"/>
      <c r="D33" s="388"/>
      <c r="E33" s="388"/>
      <c r="F33" s="388"/>
      <c r="G33" s="388"/>
      <c r="H33" s="388"/>
      <c r="I33" s="388"/>
      <c r="J33" s="388"/>
      <c r="K33" s="388"/>
      <c r="L33" s="388"/>
      <c r="M33" s="388"/>
      <c r="N33" s="388"/>
      <c r="O33" s="388"/>
      <c r="P33" s="388"/>
      <c r="Q33" s="388"/>
      <c r="R33" s="389"/>
    </row>
    <row r="34" spans="1:18" x14ac:dyDescent="0.2">
      <c r="A34" s="449"/>
      <c r="B34" s="435" t="s">
        <v>17</v>
      </c>
      <c r="C34" s="436"/>
      <c r="D34" s="436"/>
      <c r="E34" s="436"/>
      <c r="F34" s="436"/>
      <c r="G34" s="436"/>
      <c r="H34" s="436"/>
      <c r="I34" s="436"/>
      <c r="J34" s="436"/>
      <c r="K34" s="436"/>
      <c r="L34" s="436"/>
      <c r="M34" s="436"/>
      <c r="N34" s="436"/>
      <c r="O34" s="436"/>
      <c r="P34" s="436"/>
      <c r="Q34" s="436"/>
      <c r="R34" s="437"/>
    </row>
    <row r="35" spans="1:18" x14ac:dyDescent="0.2">
      <c r="A35" s="429"/>
      <c r="B35" s="430"/>
      <c r="C35" s="430"/>
      <c r="D35" s="430"/>
      <c r="E35" s="430"/>
      <c r="F35" s="430"/>
      <c r="G35" s="430"/>
      <c r="H35" s="430"/>
      <c r="I35" s="430"/>
      <c r="J35" s="430"/>
      <c r="K35" s="430"/>
      <c r="L35" s="430"/>
      <c r="M35" s="430"/>
      <c r="N35" s="430"/>
      <c r="O35" s="430"/>
      <c r="P35" s="430"/>
      <c r="Q35" s="430"/>
      <c r="R35" s="431"/>
    </row>
    <row r="36" spans="1:18" ht="12.75" customHeight="1" x14ac:dyDescent="0.2">
      <c r="A36" s="432" t="s">
        <v>18</v>
      </c>
      <c r="B36" s="384" t="s">
        <v>70</v>
      </c>
      <c r="C36" s="385"/>
      <c r="D36" s="385"/>
      <c r="E36" s="385"/>
      <c r="F36" s="385"/>
      <c r="G36" s="385"/>
      <c r="H36" s="385"/>
      <c r="I36" s="385"/>
      <c r="J36" s="385"/>
      <c r="K36" s="385"/>
      <c r="L36" s="385"/>
      <c r="M36" s="385"/>
      <c r="N36" s="385"/>
      <c r="O36" s="385"/>
      <c r="P36" s="385"/>
      <c r="Q36" s="385"/>
      <c r="R36" s="386"/>
    </row>
    <row r="37" spans="1:18" x14ac:dyDescent="0.2">
      <c r="A37" s="433"/>
      <c r="B37" s="387"/>
      <c r="C37" s="388"/>
      <c r="D37" s="388"/>
      <c r="E37" s="388"/>
      <c r="F37" s="388"/>
      <c r="G37" s="388"/>
      <c r="H37" s="388"/>
      <c r="I37" s="388"/>
      <c r="J37" s="388"/>
      <c r="K37" s="388"/>
      <c r="L37" s="388"/>
      <c r="M37" s="388"/>
      <c r="N37" s="388"/>
      <c r="O37" s="388"/>
      <c r="P37" s="388"/>
      <c r="Q37" s="388"/>
      <c r="R37" s="389"/>
    </row>
    <row r="38" spans="1:18" x14ac:dyDescent="0.2">
      <c r="A38" s="434"/>
      <c r="B38" s="435" t="s">
        <v>19</v>
      </c>
      <c r="C38" s="436"/>
      <c r="D38" s="436"/>
      <c r="E38" s="436"/>
      <c r="F38" s="436"/>
      <c r="G38" s="436"/>
      <c r="H38" s="436"/>
      <c r="I38" s="436"/>
      <c r="J38" s="436"/>
      <c r="K38" s="436"/>
      <c r="L38" s="436"/>
      <c r="M38" s="436"/>
      <c r="N38" s="436"/>
      <c r="O38" s="436"/>
      <c r="P38" s="436"/>
      <c r="Q38" s="436"/>
      <c r="R38" s="437"/>
    </row>
    <row r="39" spans="1:18" x14ac:dyDescent="0.2">
      <c r="A39" s="366"/>
      <c r="B39" s="367"/>
      <c r="C39" s="367"/>
      <c r="D39" s="367"/>
      <c r="E39" s="367"/>
      <c r="F39" s="367"/>
      <c r="G39" s="367"/>
      <c r="H39" s="367"/>
      <c r="I39" s="367"/>
      <c r="J39" s="367"/>
      <c r="K39" s="367"/>
      <c r="L39" s="367"/>
      <c r="M39" s="367"/>
      <c r="N39" s="367"/>
      <c r="O39" s="367"/>
      <c r="P39" s="367"/>
      <c r="Q39" s="367"/>
      <c r="R39" s="368"/>
    </row>
    <row r="40" spans="1:18" ht="28.5" customHeight="1" x14ac:dyDescent="0.2">
      <c r="A40" s="341" t="s">
        <v>71</v>
      </c>
      <c r="B40" s="405"/>
      <c r="C40" s="405"/>
      <c r="D40" s="405"/>
      <c r="E40" s="405"/>
      <c r="F40" s="405"/>
      <c r="G40" s="338"/>
      <c r="H40" s="423"/>
      <c r="I40" s="424"/>
      <c r="J40" s="423" t="s">
        <v>20</v>
      </c>
      <c r="K40" s="424"/>
      <c r="L40" s="423" t="s">
        <v>21</v>
      </c>
      <c r="M40" s="424"/>
      <c r="N40" s="423" t="s">
        <v>22</v>
      </c>
      <c r="O40" s="424"/>
      <c r="P40" s="423" t="s">
        <v>23</v>
      </c>
      <c r="Q40" s="424"/>
      <c r="R40" s="408" t="s">
        <v>24</v>
      </c>
    </row>
    <row r="41" spans="1:18" ht="27.75" customHeight="1" x14ac:dyDescent="0.2">
      <c r="A41" s="11" t="s">
        <v>25</v>
      </c>
      <c r="B41" s="438" t="s">
        <v>26</v>
      </c>
      <c r="C41" s="439"/>
      <c r="D41" s="12" t="s">
        <v>27</v>
      </c>
      <c r="E41" s="2" t="s">
        <v>28</v>
      </c>
      <c r="F41" s="427" t="s">
        <v>29</v>
      </c>
      <c r="G41" s="428"/>
      <c r="H41" s="427"/>
      <c r="I41" s="428"/>
      <c r="J41" s="427"/>
      <c r="K41" s="428"/>
      <c r="L41" s="427"/>
      <c r="M41" s="428"/>
      <c r="N41" s="427"/>
      <c r="O41" s="428"/>
      <c r="P41" s="427"/>
      <c r="Q41" s="428"/>
      <c r="R41" s="410"/>
    </row>
    <row r="42" spans="1:18" ht="15.75" customHeight="1" x14ac:dyDescent="0.2">
      <c r="A42" s="408" t="s">
        <v>93</v>
      </c>
      <c r="B42" s="411" t="s">
        <v>72</v>
      </c>
      <c r="C42" s="412"/>
      <c r="D42" s="408" t="s">
        <v>30</v>
      </c>
      <c r="E42" s="406" t="s">
        <v>31</v>
      </c>
      <c r="F42" s="423" t="s">
        <v>32</v>
      </c>
      <c r="G42" s="424"/>
      <c r="H42" s="341" t="s">
        <v>33</v>
      </c>
      <c r="I42" s="338"/>
      <c r="J42" s="339">
        <f>J44/$R$44</f>
        <v>0.28168804836264949</v>
      </c>
      <c r="K42" s="340"/>
      <c r="L42" s="339">
        <f>L44/$R$44</f>
        <v>0.23943731721245015</v>
      </c>
      <c r="M42" s="340"/>
      <c r="N42" s="339">
        <f>N44/$R$44</f>
        <v>0.23943731721245015</v>
      </c>
      <c r="O42" s="340"/>
      <c r="P42" s="339">
        <f>P44/$R$44</f>
        <v>0.23943731721245015</v>
      </c>
      <c r="Q42" s="340"/>
      <c r="R42" s="26">
        <f>SUM(J42:Q42)</f>
        <v>1</v>
      </c>
    </row>
    <row r="43" spans="1:18" ht="15.75" customHeight="1" x14ac:dyDescent="0.2">
      <c r="A43" s="409"/>
      <c r="B43" s="413"/>
      <c r="C43" s="414"/>
      <c r="D43" s="409"/>
      <c r="E43" s="407"/>
      <c r="F43" s="425"/>
      <c r="G43" s="426"/>
      <c r="H43" s="341" t="s">
        <v>34</v>
      </c>
      <c r="I43" s="338"/>
      <c r="J43" s="339">
        <f>J45/$R$44</f>
        <v>0.23112363375136116</v>
      </c>
      <c r="K43" s="340"/>
      <c r="L43" s="339">
        <f>L45/$R$44</f>
        <v>0.22135124796403646</v>
      </c>
      <c r="M43" s="340"/>
      <c r="N43" s="339">
        <f>N45/$R$44</f>
        <v>0.1603301454011819</v>
      </c>
      <c r="O43" s="340"/>
      <c r="P43" s="341"/>
      <c r="Q43" s="338"/>
      <c r="R43" s="26">
        <f t="shared" ref="R43" si="0">SUM(J43:Q43)</f>
        <v>0.61280502711657947</v>
      </c>
    </row>
    <row r="44" spans="1:18" ht="15.75" customHeight="1" x14ac:dyDescent="0.2">
      <c r="A44" s="409"/>
      <c r="B44" s="413"/>
      <c r="C44" s="414"/>
      <c r="D44" s="409"/>
      <c r="E44" s="406" t="s">
        <v>60</v>
      </c>
      <c r="F44" s="425"/>
      <c r="G44" s="426"/>
      <c r="H44" s="341" t="s">
        <v>35</v>
      </c>
      <c r="I44" s="338"/>
      <c r="J44" s="392">
        <v>3333528.55</v>
      </c>
      <c r="K44" s="393"/>
      <c r="L44" s="392">
        <v>2833528.57</v>
      </c>
      <c r="M44" s="393"/>
      <c r="N44" s="392">
        <v>2833528.57</v>
      </c>
      <c r="O44" s="393"/>
      <c r="P44" s="392">
        <v>2833528.57</v>
      </c>
      <c r="Q44" s="393"/>
      <c r="R44" s="22">
        <f>SUM(J44:Q44)</f>
        <v>11834114.26</v>
      </c>
    </row>
    <row r="45" spans="1:18" ht="23.25" customHeight="1" x14ac:dyDescent="0.2">
      <c r="A45" s="410"/>
      <c r="B45" s="415"/>
      <c r="C45" s="416"/>
      <c r="D45" s="410"/>
      <c r="E45" s="407"/>
      <c r="F45" s="427"/>
      <c r="G45" s="428"/>
      <c r="H45" s="341" t="s">
        <v>36</v>
      </c>
      <c r="I45" s="338"/>
      <c r="J45" s="396">
        <v>2735143.49</v>
      </c>
      <c r="K45" s="336"/>
      <c r="L45" s="335">
        <v>2619495.96</v>
      </c>
      <c r="M45" s="336"/>
      <c r="N45" s="335">
        <v>1897365.26</v>
      </c>
      <c r="O45" s="336"/>
      <c r="P45" s="337">
        <v>1469834.51</v>
      </c>
      <c r="Q45" s="338"/>
      <c r="R45" s="22">
        <f>SUM(J45:Q45)</f>
        <v>8721839.2200000007</v>
      </c>
    </row>
    <row r="46" spans="1:18" x14ac:dyDescent="0.2">
      <c r="A46" s="378"/>
      <c r="B46" s="379"/>
      <c r="C46" s="379"/>
      <c r="D46" s="379"/>
      <c r="E46" s="379"/>
      <c r="F46" s="379"/>
      <c r="G46" s="379"/>
      <c r="H46" s="379"/>
      <c r="I46" s="379"/>
      <c r="J46" s="379"/>
      <c r="K46" s="379"/>
      <c r="L46" s="379"/>
      <c r="M46" s="379"/>
      <c r="N46" s="379"/>
      <c r="O46" s="379"/>
      <c r="P46" s="379"/>
      <c r="Q46" s="379"/>
      <c r="R46" s="380"/>
    </row>
    <row r="47" spans="1:18" ht="30" customHeight="1" x14ac:dyDescent="0.2">
      <c r="A47" s="397">
        <f>SUM(J44:Q44)</f>
        <v>11834114.26</v>
      </c>
      <c r="B47" s="398"/>
      <c r="C47" s="398"/>
      <c r="D47" s="398"/>
      <c r="E47" s="398"/>
      <c r="F47" s="343"/>
      <c r="G47" s="343"/>
      <c r="H47" s="343"/>
      <c r="I47" s="343"/>
      <c r="J47" s="343"/>
      <c r="K47" s="343"/>
      <c r="L47" s="343"/>
      <c r="M47" s="343"/>
      <c r="N47" s="343"/>
      <c r="O47" s="343"/>
      <c r="P47" s="343"/>
      <c r="Q47" s="343"/>
      <c r="R47" s="344"/>
    </row>
    <row r="48" spans="1:18" ht="17.25" customHeight="1" x14ac:dyDescent="0.2">
      <c r="A48" s="399" t="s">
        <v>61</v>
      </c>
      <c r="B48" s="400"/>
      <c r="C48" s="400"/>
      <c r="D48" s="400"/>
      <c r="E48" s="400"/>
      <c r="F48" s="400"/>
      <c r="G48" s="400"/>
      <c r="H48" s="400"/>
      <c r="I48" s="400"/>
      <c r="J48" s="400"/>
      <c r="K48" s="400"/>
      <c r="L48" s="400"/>
      <c r="M48" s="400"/>
      <c r="N48" s="400"/>
      <c r="O48" s="400"/>
      <c r="P48" s="400"/>
      <c r="Q48" s="400"/>
      <c r="R48" s="401"/>
    </row>
    <row r="49" spans="1:18" ht="52.5" customHeight="1" x14ac:dyDescent="0.2">
      <c r="A49" s="402" t="s">
        <v>73</v>
      </c>
      <c r="B49" s="403"/>
      <c r="C49" s="403"/>
      <c r="D49" s="403"/>
      <c r="E49" s="404"/>
      <c r="F49" s="341" t="s">
        <v>37</v>
      </c>
      <c r="G49" s="405"/>
      <c r="H49" s="405"/>
      <c r="I49" s="341" t="s">
        <v>63</v>
      </c>
      <c r="J49" s="405"/>
      <c r="K49" s="405"/>
      <c r="L49" s="338"/>
      <c r="M49" s="341" t="s">
        <v>38</v>
      </c>
      <c r="N49" s="405"/>
      <c r="O49" s="405"/>
      <c r="P49" s="341" t="s">
        <v>74</v>
      </c>
      <c r="Q49" s="405"/>
      <c r="R49" s="338"/>
    </row>
    <row r="50" spans="1:18" ht="33.75" customHeight="1" x14ac:dyDescent="0.2">
      <c r="A50" s="13" t="s">
        <v>25</v>
      </c>
      <c r="B50" s="421" t="s">
        <v>26</v>
      </c>
      <c r="C50" s="422"/>
      <c r="D50" s="12" t="s">
        <v>27</v>
      </c>
      <c r="E50" s="13" t="s">
        <v>28</v>
      </c>
      <c r="F50" s="341" t="s">
        <v>29</v>
      </c>
      <c r="G50" s="338"/>
      <c r="H50" s="390"/>
      <c r="I50" s="391"/>
      <c r="J50" s="341" t="s">
        <v>20</v>
      </c>
      <c r="K50" s="338"/>
      <c r="L50" s="341" t="s">
        <v>21</v>
      </c>
      <c r="M50" s="338"/>
      <c r="N50" s="341" t="s">
        <v>22</v>
      </c>
      <c r="O50" s="338"/>
      <c r="P50" s="341" t="s">
        <v>23</v>
      </c>
      <c r="Q50" s="338"/>
      <c r="R50" s="14" t="s">
        <v>39</v>
      </c>
    </row>
    <row r="51" spans="1:18" ht="12.75" customHeight="1" x14ac:dyDescent="0.2">
      <c r="A51" s="408" t="s">
        <v>94</v>
      </c>
      <c r="B51" s="411" t="s">
        <v>40</v>
      </c>
      <c r="C51" s="412"/>
      <c r="D51" s="417" t="s">
        <v>30</v>
      </c>
      <c r="E51" s="406" t="s">
        <v>41</v>
      </c>
      <c r="F51" s="411" t="s">
        <v>42</v>
      </c>
      <c r="G51" s="412"/>
      <c r="H51" s="363" t="s">
        <v>33</v>
      </c>
      <c r="I51" s="365"/>
      <c r="J51" s="339">
        <f>J53/$R$53</f>
        <v>0.24999999867656178</v>
      </c>
      <c r="K51" s="340"/>
      <c r="L51" s="339">
        <f>L53/$R$53</f>
        <v>0.25000000044114606</v>
      </c>
      <c r="M51" s="340"/>
      <c r="N51" s="339">
        <f>N53/$R$53</f>
        <v>0.25000000044114606</v>
      </c>
      <c r="O51" s="340"/>
      <c r="P51" s="339">
        <f>P53/$R$53</f>
        <v>0.25000000044114606</v>
      </c>
      <c r="Q51" s="340"/>
      <c r="R51" s="26">
        <f>SUM(J51:Q51)</f>
        <v>1</v>
      </c>
    </row>
    <row r="52" spans="1:18" ht="12.75" customHeight="1" x14ac:dyDescent="0.2">
      <c r="A52" s="409"/>
      <c r="B52" s="413"/>
      <c r="C52" s="414"/>
      <c r="D52" s="418"/>
      <c r="E52" s="420"/>
      <c r="F52" s="413"/>
      <c r="G52" s="414"/>
      <c r="H52" s="363" t="s">
        <v>34</v>
      </c>
      <c r="I52" s="365"/>
      <c r="J52" s="339">
        <f>J54/$R$53</f>
        <v>0.24131956209871491</v>
      </c>
      <c r="K52" s="340"/>
      <c r="L52" s="339">
        <f>L54/$R$53</f>
        <v>0.23111607134971657</v>
      </c>
      <c r="M52" s="340"/>
      <c r="N52" s="339">
        <f>N54/$R$53</f>
        <v>0.16740304680852935</v>
      </c>
      <c r="O52" s="340"/>
      <c r="P52" s="341"/>
      <c r="Q52" s="338"/>
      <c r="R52" s="26">
        <f t="shared" ref="R52" si="1">SUM(J52:Q52)</f>
        <v>0.63983868025696089</v>
      </c>
    </row>
    <row r="53" spans="1:18" ht="12.75" customHeight="1" x14ac:dyDescent="0.2">
      <c r="A53" s="409"/>
      <c r="B53" s="413"/>
      <c r="C53" s="414"/>
      <c r="D53" s="418"/>
      <c r="E53" s="406" t="s">
        <v>43</v>
      </c>
      <c r="F53" s="413"/>
      <c r="G53" s="414"/>
      <c r="H53" s="363" t="s">
        <v>35</v>
      </c>
      <c r="I53" s="365"/>
      <c r="J53" s="392">
        <v>2833528.55</v>
      </c>
      <c r="K53" s="393"/>
      <c r="L53" s="392">
        <v>2833528.57</v>
      </c>
      <c r="M53" s="393"/>
      <c r="N53" s="392">
        <v>2833528.57</v>
      </c>
      <c r="O53" s="393"/>
      <c r="P53" s="394">
        <v>2833528.57</v>
      </c>
      <c r="Q53" s="395"/>
      <c r="R53" s="22">
        <f>SUM(J53:Q53)</f>
        <v>11334114.26</v>
      </c>
    </row>
    <row r="54" spans="1:18" ht="22.5" customHeight="1" x14ac:dyDescent="0.2">
      <c r="A54" s="410"/>
      <c r="B54" s="415"/>
      <c r="C54" s="416"/>
      <c r="D54" s="419"/>
      <c r="E54" s="407"/>
      <c r="F54" s="415"/>
      <c r="G54" s="416"/>
      <c r="H54" s="363" t="s">
        <v>36</v>
      </c>
      <c r="I54" s="365"/>
      <c r="J54" s="396">
        <v>2735143.49</v>
      </c>
      <c r="K54" s="336"/>
      <c r="L54" s="335">
        <v>2619495.96</v>
      </c>
      <c r="M54" s="336"/>
      <c r="N54" s="335">
        <v>1897365.26</v>
      </c>
      <c r="O54" s="336"/>
      <c r="P54" s="337">
        <v>1469834.51</v>
      </c>
      <c r="Q54" s="338"/>
      <c r="R54" s="22">
        <f>SUM(J54:Q54)</f>
        <v>8721839.2200000007</v>
      </c>
    </row>
    <row r="55" spans="1:18" x14ac:dyDescent="0.2">
      <c r="A55" s="378"/>
      <c r="B55" s="379"/>
      <c r="C55" s="379"/>
      <c r="D55" s="379"/>
      <c r="E55" s="379"/>
      <c r="F55" s="379"/>
      <c r="G55" s="379"/>
      <c r="H55" s="379"/>
      <c r="I55" s="379"/>
      <c r="J55" s="379"/>
      <c r="K55" s="379"/>
      <c r="L55" s="379"/>
      <c r="M55" s="379"/>
      <c r="N55" s="379"/>
      <c r="O55" s="379"/>
      <c r="P55" s="379"/>
      <c r="Q55" s="379"/>
      <c r="R55" s="380"/>
    </row>
    <row r="56" spans="1:18" ht="48.75" customHeight="1" x14ac:dyDescent="0.2">
      <c r="A56" s="363" t="s">
        <v>44</v>
      </c>
      <c r="B56" s="364"/>
      <c r="C56" s="365"/>
      <c r="D56" s="15"/>
      <c r="E56" s="363" t="s">
        <v>45</v>
      </c>
      <c r="F56" s="364"/>
      <c r="G56" s="364"/>
      <c r="H56" s="364"/>
      <c r="I56" s="364"/>
      <c r="J56" s="364"/>
      <c r="K56" s="365"/>
      <c r="L56" s="381" t="s">
        <v>46</v>
      </c>
      <c r="M56" s="382"/>
      <c r="N56" s="382"/>
      <c r="O56" s="383"/>
      <c r="P56" s="381" t="s">
        <v>47</v>
      </c>
      <c r="Q56" s="382"/>
      <c r="R56" s="383"/>
    </row>
    <row r="57" spans="1:18" ht="15.75" customHeight="1" x14ac:dyDescent="0.2">
      <c r="A57" s="384" t="s">
        <v>75</v>
      </c>
      <c r="B57" s="385"/>
      <c r="C57" s="386"/>
      <c r="D57" s="17"/>
      <c r="E57" s="360" t="s">
        <v>76</v>
      </c>
      <c r="F57" s="361"/>
      <c r="G57" s="361"/>
      <c r="H57" s="361"/>
      <c r="I57" s="361"/>
      <c r="J57" s="361"/>
      <c r="K57" s="362"/>
      <c r="L57" s="375">
        <v>44562</v>
      </c>
      <c r="M57" s="376"/>
      <c r="N57" s="376"/>
      <c r="O57" s="377"/>
      <c r="P57" s="375">
        <v>44926</v>
      </c>
      <c r="Q57" s="376"/>
      <c r="R57" s="377"/>
    </row>
    <row r="58" spans="1:18" ht="12.75" customHeight="1" x14ac:dyDescent="0.2">
      <c r="A58" s="387"/>
      <c r="B58" s="388"/>
      <c r="C58" s="389"/>
      <c r="D58" s="17"/>
      <c r="E58" s="360" t="s">
        <v>77</v>
      </c>
      <c r="F58" s="361"/>
      <c r="G58" s="361"/>
      <c r="H58" s="361"/>
      <c r="I58" s="361"/>
      <c r="J58" s="361"/>
      <c r="K58" s="362"/>
      <c r="L58" s="375">
        <v>44562</v>
      </c>
      <c r="M58" s="376"/>
      <c r="N58" s="376"/>
      <c r="O58" s="377"/>
      <c r="P58" s="375">
        <v>44926</v>
      </c>
      <c r="Q58" s="376"/>
      <c r="R58" s="377"/>
    </row>
    <row r="59" spans="1:18" ht="12.75" customHeight="1" x14ac:dyDescent="0.2">
      <c r="A59" s="387"/>
      <c r="B59" s="388"/>
      <c r="C59" s="389"/>
      <c r="D59" s="17"/>
      <c r="E59" s="360" t="s">
        <v>78</v>
      </c>
      <c r="F59" s="361"/>
      <c r="G59" s="361"/>
      <c r="H59" s="361"/>
      <c r="I59" s="361"/>
      <c r="J59" s="361"/>
      <c r="K59" s="362"/>
      <c r="L59" s="375">
        <v>44562</v>
      </c>
      <c r="M59" s="376"/>
      <c r="N59" s="376"/>
      <c r="O59" s="377"/>
      <c r="P59" s="375">
        <v>44926</v>
      </c>
      <c r="Q59" s="376"/>
      <c r="R59" s="377"/>
    </row>
    <row r="60" spans="1:18" x14ac:dyDescent="0.2">
      <c r="A60" s="363"/>
      <c r="B60" s="364"/>
      <c r="C60" s="364"/>
      <c r="D60" s="364"/>
      <c r="E60" s="364"/>
      <c r="F60" s="364"/>
      <c r="G60" s="364"/>
      <c r="H60" s="364"/>
      <c r="I60" s="364"/>
      <c r="J60" s="364"/>
      <c r="K60" s="364"/>
      <c r="L60" s="364"/>
      <c r="M60" s="364"/>
      <c r="N60" s="364"/>
      <c r="O60" s="364"/>
      <c r="P60" s="364"/>
      <c r="Q60" s="364"/>
      <c r="R60" s="364"/>
    </row>
    <row r="61" spans="1:18" ht="38.25" customHeight="1" x14ac:dyDescent="0.2">
      <c r="A61" s="363" t="s">
        <v>48</v>
      </c>
      <c r="B61" s="364"/>
      <c r="C61" s="365"/>
      <c r="D61" s="16" t="s">
        <v>49</v>
      </c>
      <c r="E61" s="363" t="s">
        <v>50</v>
      </c>
      <c r="F61" s="364"/>
      <c r="G61" s="364"/>
      <c r="H61" s="364"/>
      <c r="I61" s="364"/>
      <c r="J61" s="364"/>
      <c r="K61" s="365"/>
      <c r="L61" s="363" t="s">
        <v>49</v>
      </c>
      <c r="M61" s="364"/>
      <c r="N61" s="364"/>
      <c r="O61" s="364"/>
      <c r="P61" s="364"/>
      <c r="Q61" s="364"/>
      <c r="R61" s="365"/>
    </row>
    <row r="62" spans="1:18" ht="12.75" customHeight="1" x14ac:dyDescent="0.2">
      <c r="A62" s="360" t="s">
        <v>79</v>
      </c>
      <c r="B62" s="361"/>
      <c r="C62" s="362"/>
      <c r="D62" s="17"/>
      <c r="E62" s="360" t="s">
        <v>80</v>
      </c>
      <c r="F62" s="361"/>
      <c r="G62" s="361"/>
      <c r="H62" s="361"/>
      <c r="I62" s="361"/>
      <c r="J62" s="361"/>
      <c r="K62" s="362"/>
      <c r="L62" s="363"/>
      <c r="M62" s="364"/>
      <c r="N62" s="364"/>
      <c r="O62" s="364"/>
      <c r="P62" s="364"/>
      <c r="Q62" s="364"/>
      <c r="R62" s="365"/>
    </row>
    <row r="63" spans="1:18" ht="15" customHeight="1" x14ac:dyDescent="0.2">
      <c r="A63" s="360" t="s">
        <v>81</v>
      </c>
      <c r="B63" s="361"/>
      <c r="C63" s="362"/>
      <c r="D63" s="17"/>
      <c r="E63" s="360" t="s">
        <v>82</v>
      </c>
      <c r="F63" s="361"/>
      <c r="G63" s="361"/>
      <c r="H63" s="361"/>
      <c r="I63" s="361"/>
      <c r="J63" s="361"/>
      <c r="K63" s="362"/>
      <c r="L63" s="363"/>
      <c r="M63" s="364"/>
      <c r="N63" s="364"/>
      <c r="O63" s="364"/>
      <c r="P63" s="364"/>
      <c r="Q63" s="364"/>
      <c r="R63" s="365"/>
    </row>
    <row r="64" spans="1:18" ht="12.75" customHeight="1" x14ac:dyDescent="0.2">
      <c r="A64" s="360"/>
      <c r="B64" s="361"/>
      <c r="C64" s="362"/>
      <c r="D64" s="17"/>
      <c r="E64" s="360"/>
      <c r="F64" s="361"/>
      <c r="G64" s="361"/>
      <c r="H64" s="361"/>
      <c r="I64" s="361"/>
      <c r="J64" s="361"/>
      <c r="K64" s="362"/>
      <c r="L64" s="363"/>
      <c r="M64" s="364"/>
      <c r="N64" s="364"/>
      <c r="O64" s="364"/>
      <c r="P64" s="364"/>
      <c r="Q64" s="364"/>
      <c r="R64" s="365"/>
    </row>
    <row r="65" spans="1:18" x14ac:dyDescent="0.2">
      <c r="A65" s="360"/>
      <c r="B65" s="361"/>
      <c r="C65" s="362"/>
      <c r="D65" s="17"/>
      <c r="E65" s="23"/>
      <c r="F65" s="24"/>
      <c r="G65" s="24"/>
      <c r="H65" s="24"/>
      <c r="I65" s="24"/>
      <c r="J65" s="24"/>
      <c r="K65" s="25"/>
      <c r="L65" s="363"/>
      <c r="M65" s="364"/>
      <c r="N65" s="364"/>
      <c r="O65" s="364"/>
      <c r="P65" s="364"/>
      <c r="Q65" s="364"/>
      <c r="R65" s="365"/>
    </row>
    <row r="66" spans="1:18" x14ac:dyDescent="0.2">
      <c r="A66" s="360"/>
      <c r="B66" s="361"/>
      <c r="C66" s="362"/>
      <c r="D66" s="17"/>
      <c r="E66" s="23"/>
      <c r="F66" s="24"/>
      <c r="G66" s="24"/>
      <c r="H66" s="24"/>
      <c r="I66" s="24"/>
      <c r="J66" s="24"/>
      <c r="K66" s="25"/>
      <c r="L66" s="363"/>
      <c r="M66" s="364"/>
      <c r="N66" s="364"/>
      <c r="O66" s="364"/>
      <c r="P66" s="364"/>
      <c r="Q66" s="364"/>
      <c r="R66" s="365"/>
    </row>
    <row r="67" spans="1:18" x14ac:dyDescent="0.2">
      <c r="A67" s="366"/>
      <c r="B67" s="367"/>
      <c r="C67" s="367"/>
      <c r="D67" s="367"/>
      <c r="E67" s="367"/>
      <c r="F67" s="367"/>
      <c r="G67" s="367"/>
      <c r="H67" s="367"/>
      <c r="I67" s="367"/>
      <c r="J67" s="367"/>
      <c r="K67" s="367"/>
      <c r="L67" s="367"/>
      <c r="M67" s="367"/>
      <c r="N67" s="367"/>
      <c r="O67" s="367"/>
      <c r="P67" s="367"/>
      <c r="Q67" s="367"/>
      <c r="R67" s="368"/>
    </row>
    <row r="68" spans="1:18" ht="16.5" customHeight="1" x14ac:dyDescent="0.2">
      <c r="A68" s="369" t="s">
        <v>51</v>
      </c>
      <c r="B68" s="18" t="s">
        <v>52</v>
      </c>
      <c r="C68" s="372"/>
      <c r="D68" s="372"/>
      <c r="E68" s="372"/>
      <c r="F68" s="372"/>
      <c r="G68" s="372"/>
      <c r="H68" s="372"/>
      <c r="I68" s="372"/>
      <c r="J68" s="372"/>
      <c r="K68" s="372"/>
      <c r="L68" s="372"/>
      <c r="M68" s="372"/>
      <c r="N68" s="372"/>
      <c r="O68" s="372"/>
      <c r="P68" s="372"/>
      <c r="Q68" s="372"/>
      <c r="R68" s="372"/>
    </row>
    <row r="69" spans="1:18" ht="16.5" customHeight="1" x14ac:dyDescent="0.2">
      <c r="A69" s="370"/>
      <c r="B69" s="18" t="s">
        <v>53</v>
      </c>
      <c r="C69" s="372" t="s">
        <v>83</v>
      </c>
      <c r="D69" s="372"/>
      <c r="E69" s="372"/>
      <c r="F69" s="372"/>
      <c r="G69" s="372"/>
      <c r="H69" s="372"/>
      <c r="I69" s="372"/>
      <c r="J69" s="372"/>
      <c r="K69" s="372"/>
      <c r="L69" s="372"/>
      <c r="M69" s="372"/>
      <c r="N69" s="372"/>
      <c r="O69" s="372"/>
      <c r="P69" s="372"/>
      <c r="Q69" s="372"/>
      <c r="R69" s="372"/>
    </row>
    <row r="70" spans="1:18" x14ac:dyDescent="0.2">
      <c r="A70" s="370"/>
      <c r="B70" s="373" t="s">
        <v>54</v>
      </c>
      <c r="C70" s="372" t="s">
        <v>84</v>
      </c>
      <c r="D70" s="372"/>
      <c r="E70" s="372"/>
      <c r="F70" s="372"/>
      <c r="G70" s="372"/>
      <c r="H70" s="372"/>
      <c r="I70" s="372"/>
      <c r="J70" s="372"/>
      <c r="K70" s="372"/>
      <c r="L70" s="372"/>
      <c r="M70" s="372"/>
      <c r="N70" s="372"/>
      <c r="O70" s="372"/>
      <c r="P70" s="372"/>
      <c r="Q70" s="372"/>
      <c r="R70" s="372"/>
    </row>
    <row r="71" spans="1:18" x14ac:dyDescent="0.2">
      <c r="A71" s="371"/>
      <c r="B71" s="374"/>
      <c r="C71" s="372"/>
      <c r="D71" s="372"/>
      <c r="E71" s="372"/>
      <c r="F71" s="372"/>
      <c r="G71" s="372"/>
      <c r="H71" s="372"/>
      <c r="I71" s="372"/>
      <c r="J71" s="372"/>
      <c r="K71" s="372"/>
      <c r="L71" s="372"/>
      <c r="M71" s="372"/>
      <c r="N71" s="372"/>
      <c r="O71" s="372"/>
      <c r="P71" s="372"/>
      <c r="Q71" s="372"/>
      <c r="R71" s="372"/>
    </row>
    <row r="74" spans="1:18" x14ac:dyDescent="0.2">
      <c r="A74" s="19" t="s">
        <v>55</v>
      </c>
    </row>
    <row r="76" spans="1:18" x14ac:dyDescent="0.2">
      <c r="A76" s="29" t="s">
        <v>56</v>
      </c>
      <c r="B76" s="29">
        <v>1000</v>
      </c>
      <c r="C76" s="29">
        <v>2000</v>
      </c>
      <c r="D76" s="29">
        <v>3000</v>
      </c>
      <c r="E76" s="29">
        <v>4000</v>
      </c>
      <c r="F76" s="347">
        <v>5000</v>
      </c>
      <c r="G76" s="347"/>
      <c r="H76" s="347"/>
      <c r="I76" s="347">
        <v>6000</v>
      </c>
      <c r="J76" s="347"/>
      <c r="K76" s="348"/>
      <c r="L76" s="348">
        <v>7000</v>
      </c>
      <c r="M76" s="349"/>
      <c r="N76" s="350"/>
      <c r="O76" s="347" t="s">
        <v>57</v>
      </c>
      <c r="P76" s="351"/>
      <c r="Q76" s="351"/>
    </row>
    <row r="77" spans="1:18" x14ac:dyDescent="0.2">
      <c r="A77" s="20" t="s">
        <v>85</v>
      </c>
      <c r="B77" s="21">
        <v>2458785.81</v>
      </c>
      <c r="C77" s="21">
        <v>1175865.28</v>
      </c>
      <c r="D77" s="21">
        <v>4304975.6100000003</v>
      </c>
      <c r="E77" s="21">
        <v>3654487.56</v>
      </c>
      <c r="F77" s="352">
        <v>240000</v>
      </c>
      <c r="G77" s="353"/>
      <c r="H77" s="354"/>
      <c r="I77" s="352">
        <v>0</v>
      </c>
      <c r="J77" s="353"/>
      <c r="K77" s="354"/>
      <c r="L77" s="352">
        <v>0</v>
      </c>
      <c r="M77" s="353"/>
      <c r="N77" s="354"/>
      <c r="O77" s="359">
        <f>SUM(B77:N77)</f>
        <v>11834114.26</v>
      </c>
      <c r="P77" s="346"/>
      <c r="Q77" s="346"/>
    </row>
    <row r="78" spans="1:18" x14ac:dyDescent="0.2">
      <c r="A78" s="20"/>
      <c r="B78" s="17"/>
      <c r="C78" s="17"/>
      <c r="D78" s="17"/>
      <c r="E78" s="17"/>
      <c r="F78" s="342"/>
      <c r="G78" s="343"/>
      <c r="H78" s="344"/>
      <c r="I78" s="342"/>
      <c r="J78" s="343"/>
      <c r="K78" s="343"/>
      <c r="L78" s="342"/>
      <c r="M78" s="343"/>
      <c r="N78" s="344"/>
      <c r="O78" s="345"/>
      <c r="P78" s="346"/>
      <c r="Q78" s="346"/>
    </row>
    <row r="79" spans="1:18" x14ac:dyDescent="0.2">
      <c r="A79" s="20">
        <v>101</v>
      </c>
      <c r="B79" s="17"/>
      <c r="C79" s="17"/>
      <c r="D79" s="17"/>
      <c r="E79" s="17"/>
      <c r="F79" s="342"/>
      <c r="G79" s="343"/>
      <c r="H79" s="344"/>
      <c r="I79" s="342"/>
      <c r="J79" s="343"/>
      <c r="K79" s="343"/>
      <c r="L79" s="342"/>
      <c r="M79" s="343"/>
      <c r="N79" s="344"/>
      <c r="O79" s="345"/>
      <c r="P79" s="346"/>
      <c r="Q79" s="346"/>
    </row>
    <row r="80" spans="1:18" x14ac:dyDescent="0.2">
      <c r="A80" s="20">
        <v>502</v>
      </c>
      <c r="B80" s="17"/>
      <c r="C80" s="17"/>
      <c r="D80" s="17"/>
      <c r="E80" s="17"/>
      <c r="F80" s="342"/>
      <c r="G80" s="343"/>
      <c r="H80" s="344"/>
      <c r="I80" s="342"/>
      <c r="J80" s="343"/>
      <c r="K80" s="343"/>
      <c r="L80" s="342"/>
      <c r="M80" s="343"/>
      <c r="N80" s="344"/>
      <c r="O80" s="345"/>
      <c r="P80" s="346"/>
      <c r="Q80" s="346"/>
    </row>
    <row r="81" spans="1:17" x14ac:dyDescent="0.2">
      <c r="A81" s="20">
        <v>519</v>
      </c>
      <c r="B81" s="17"/>
      <c r="C81" s="17"/>
      <c r="D81" s="17"/>
      <c r="E81" s="17"/>
      <c r="F81" s="342"/>
      <c r="G81" s="343"/>
      <c r="H81" s="344"/>
      <c r="I81" s="342"/>
      <c r="J81" s="343"/>
      <c r="K81" s="343"/>
      <c r="L81" s="342"/>
      <c r="M81" s="343"/>
      <c r="N81" s="344"/>
      <c r="O81" s="345"/>
      <c r="P81" s="346"/>
      <c r="Q81" s="346"/>
    </row>
    <row r="82" spans="1:17" x14ac:dyDescent="0.2">
      <c r="A82" s="20">
        <v>520</v>
      </c>
      <c r="B82" s="17"/>
      <c r="C82" s="17"/>
      <c r="D82" s="17"/>
      <c r="E82" s="17"/>
      <c r="F82" s="342"/>
      <c r="G82" s="343"/>
      <c r="H82" s="344"/>
      <c r="I82" s="342"/>
      <c r="J82" s="343"/>
      <c r="K82" s="343"/>
      <c r="L82" s="342"/>
      <c r="M82" s="343"/>
      <c r="N82" s="344"/>
      <c r="O82" s="345"/>
      <c r="P82" s="346"/>
      <c r="Q82" s="346"/>
    </row>
    <row r="83" spans="1:17" x14ac:dyDescent="0.2">
      <c r="A83" s="27" t="s">
        <v>39</v>
      </c>
      <c r="B83" s="28">
        <f>B77</f>
        <v>2458785.81</v>
      </c>
      <c r="C83" s="28">
        <f t="shared" ref="C83:L83" si="2">C77</f>
        <v>1175865.28</v>
      </c>
      <c r="D83" s="28">
        <f t="shared" si="2"/>
        <v>4304975.6100000003</v>
      </c>
      <c r="E83" s="28">
        <f t="shared" si="2"/>
        <v>3654487.56</v>
      </c>
      <c r="F83" s="355">
        <f t="shared" si="2"/>
        <v>240000</v>
      </c>
      <c r="G83" s="356"/>
      <c r="H83" s="357"/>
      <c r="I83" s="355">
        <f t="shared" si="2"/>
        <v>0</v>
      </c>
      <c r="J83" s="356"/>
      <c r="K83" s="357"/>
      <c r="L83" s="355">
        <f t="shared" si="2"/>
        <v>0</v>
      </c>
      <c r="M83" s="356"/>
      <c r="N83" s="357"/>
      <c r="O83" s="358">
        <f>SUM(B83:N83)</f>
        <v>11834114.26</v>
      </c>
      <c r="P83" s="347"/>
      <c r="Q83" s="347"/>
    </row>
  </sheetData>
  <mergeCells count="192">
    <mergeCell ref="A7:R7"/>
    <mergeCell ref="A8:R8"/>
    <mergeCell ref="A9:R9"/>
    <mergeCell ref="A10:A12"/>
    <mergeCell ref="B10:R12"/>
    <mergeCell ref="A13:A16"/>
    <mergeCell ref="B13:R16"/>
    <mergeCell ref="A1:R1"/>
    <mergeCell ref="A2:R2"/>
    <mergeCell ref="A3:R3"/>
    <mergeCell ref="A4:R4"/>
    <mergeCell ref="A5:R5"/>
    <mergeCell ref="A6:R6"/>
    <mergeCell ref="A22:R22"/>
    <mergeCell ref="A23:B23"/>
    <mergeCell ref="C23:R23"/>
    <mergeCell ref="A24:B24"/>
    <mergeCell ref="C24:R24"/>
    <mergeCell ref="A25:B25"/>
    <mergeCell ref="C25:R25"/>
    <mergeCell ref="A17:A18"/>
    <mergeCell ref="B17:R18"/>
    <mergeCell ref="B19:R19"/>
    <mergeCell ref="A20:A21"/>
    <mergeCell ref="B20:E21"/>
    <mergeCell ref="F20:K21"/>
    <mergeCell ref="L20:R21"/>
    <mergeCell ref="A30:B30"/>
    <mergeCell ref="E30:G30"/>
    <mergeCell ref="H30:R30"/>
    <mergeCell ref="A31:R31"/>
    <mergeCell ref="A32:A34"/>
    <mergeCell ref="B32:R33"/>
    <mergeCell ref="B34:R34"/>
    <mergeCell ref="A26:B26"/>
    <mergeCell ref="F26:G26"/>
    <mergeCell ref="H26:J26"/>
    <mergeCell ref="K26:M26"/>
    <mergeCell ref="A27:R27"/>
    <mergeCell ref="A28:B28"/>
    <mergeCell ref="C28:R28"/>
    <mergeCell ref="A35:R35"/>
    <mergeCell ref="A36:A38"/>
    <mergeCell ref="B36:R37"/>
    <mergeCell ref="B38:R38"/>
    <mergeCell ref="A39:R39"/>
    <mergeCell ref="A40:G40"/>
    <mergeCell ref="H40:I41"/>
    <mergeCell ref="J40:K41"/>
    <mergeCell ref="L40:M41"/>
    <mergeCell ref="N40:O41"/>
    <mergeCell ref="P40:Q41"/>
    <mergeCell ref="R40:R41"/>
    <mergeCell ref="B41:C41"/>
    <mergeCell ref="F41:G41"/>
    <mergeCell ref="A42:A45"/>
    <mergeCell ref="B42:C45"/>
    <mergeCell ref="D42:D45"/>
    <mergeCell ref="E42:E43"/>
    <mergeCell ref="F42:G45"/>
    <mergeCell ref="H42:I42"/>
    <mergeCell ref="L42:M42"/>
    <mergeCell ref="N42:O42"/>
    <mergeCell ref="P42:Q42"/>
    <mergeCell ref="H43:I43"/>
    <mergeCell ref="J43:K43"/>
    <mergeCell ref="E44:E45"/>
    <mergeCell ref="H44:I44"/>
    <mergeCell ref="J44:K44"/>
    <mergeCell ref="L44:M44"/>
    <mergeCell ref="N44:O44"/>
    <mergeCell ref="P44:Q44"/>
    <mergeCell ref="H45:I45"/>
    <mergeCell ref="J42:K42"/>
    <mergeCell ref="P43:Q43"/>
    <mergeCell ref="N43:O43"/>
    <mergeCell ref="L43:M43"/>
    <mergeCell ref="J45:K45"/>
    <mergeCell ref="L45:M45"/>
    <mergeCell ref="A46:R46"/>
    <mergeCell ref="A47:R47"/>
    <mergeCell ref="A48:R48"/>
    <mergeCell ref="A49:E49"/>
    <mergeCell ref="F49:H49"/>
    <mergeCell ref="I49:L49"/>
    <mergeCell ref="M49:O49"/>
    <mergeCell ref="P49:R49"/>
    <mergeCell ref="E53:E54"/>
    <mergeCell ref="H53:I53"/>
    <mergeCell ref="J53:K53"/>
    <mergeCell ref="L53:M53"/>
    <mergeCell ref="P50:Q50"/>
    <mergeCell ref="A51:A54"/>
    <mergeCell ref="B51:C54"/>
    <mergeCell ref="D51:D54"/>
    <mergeCell ref="E51:E52"/>
    <mergeCell ref="F51:G54"/>
    <mergeCell ref="H51:I51"/>
    <mergeCell ref="L51:M51"/>
    <mergeCell ref="N51:O51"/>
    <mergeCell ref="P51:Q51"/>
    <mergeCell ref="B50:C50"/>
    <mergeCell ref="F50:G50"/>
    <mergeCell ref="H50:I50"/>
    <mergeCell ref="J50:K50"/>
    <mergeCell ref="L50:M50"/>
    <mergeCell ref="N50:O50"/>
    <mergeCell ref="N53:O53"/>
    <mergeCell ref="P53:Q53"/>
    <mergeCell ref="H54:I54"/>
    <mergeCell ref="J54:K54"/>
    <mergeCell ref="L54:M54"/>
    <mergeCell ref="N54:O54"/>
    <mergeCell ref="P54:Q54"/>
    <mergeCell ref="H52:I52"/>
    <mergeCell ref="J52:K52"/>
    <mergeCell ref="L58:O58"/>
    <mergeCell ref="P58:R58"/>
    <mergeCell ref="E59:K59"/>
    <mergeCell ref="L59:O59"/>
    <mergeCell ref="P59:R59"/>
    <mergeCell ref="A60:R60"/>
    <mergeCell ref="A55:R55"/>
    <mergeCell ref="A56:C56"/>
    <mergeCell ref="E56:K56"/>
    <mergeCell ref="L56:O56"/>
    <mergeCell ref="P56:R56"/>
    <mergeCell ref="A57:C59"/>
    <mergeCell ref="E57:K57"/>
    <mergeCell ref="L57:O57"/>
    <mergeCell ref="P57:R57"/>
    <mergeCell ref="E58:K58"/>
    <mergeCell ref="A63:C63"/>
    <mergeCell ref="E63:K63"/>
    <mergeCell ref="L63:R63"/>
    <mergeCell ref="A64:C64"/>
    <mergeCell ref="E64:K64"/>
    <mergeCell ref="L64:R64"/>
    <mergeCell ref="A61:C61"/>
    <mergeCell ref="E61:K61"/>
    <mergeCell ref="L61:R61"/>
    <mergeCell ref="A62:C62"/>
    <mergeCell ref="E62:K62"/>
    <mergeCell ref="L62:R62"/>
    <mergeCell ref="L77:N77"/>
    <mergeCell ref="O77:Q77"/>
    <mergeCell ref="A65:C65"/>
    <mergeCell ref="L65:R65"/>
    <mergeCell ref="A66:C66"/>
    <mergeCell ref="L66:R66"/>
    <mergeCell ref="A67:R67"/>
    <mergeCell ref="A68:A71"/>
    <mergeCell ref="C68:R68"/>
    <mergeCell ref="C69:R69"/>
    <mergeCell ref="B70:B71"/>
    <mergeCell ref="C70:R71"/>
    <mergeCell ref="F83:H83"/>
    <mergeCell ref="I83:K83"/>
    <mergeCell ref="L83:N83"/>
    <mergeCell ref="O83:Q83"/>
    <mergeCell ref="F80:H80"/>
    <mergeCell ref="I80:K80"/>
    <mergeCell ref="L80:N80"/>
    <mergeCell ref="O80:Q80"/>
    <mergeCell ref="F81:H81"/>
    <mergeCell ref="I81:K81"/>
    <mergeCell ref="L81:N81"/>
    <mergeCell ref="O81:Q81"/>
    <mergeCell ref="N45:O45"/>
    <mergeCell ref="P45:Q45"/>
    <mergeCell ref="J51:K51"/>
    <mergeCell ref="L52:M52"/>
    <mergeCell ref="N52:O52"/>
    <mergeCell ref="P52:Q52"/>
    <mergeCell ref="F82:H82"/>
    <mergeCell ref="I82:K82"/>
    <mergeCell ref="L82:N82"/>
    <mergeCell ref="O82:Q82"/>
    <mergeCell ref="F78:H78"/>
    <mergeCell ref="I78:K78"/>
    <mergeCell ref="L78:N78"/>
    <mergeCell ref="O78:Q78"/>
    <mergeCell ref="F79:H79"/>
    <mergeCell ref="I79:K79"/>
    <mergeCell ref="L79:N79"/>
    <mergeCell ref="O79:Q79"/>
    <mergeCell ref="F76:H76"/>
    <mergeCell ref="I76:K76"/>
    <mergeCell ref="L76:N76"/>
    <mergeCell ref="O76:Q76"/>
    <mergeCell ref="F77:H77"/>
    <mergeCell ref="I77:K77"/>
  </mergeCells>
  <pageMargins left="0.70866141732283472" right="0.70866141732283472" top="0.55118110236220474" bottom="0.55118110236220474" header="0.31496062992125984" footer="0.31496062992125984"/>
  <pageSetup scale="62" fitToHeight="4" orientation="landscape" r:id="rId1"/>
  <headerFooter>
    <oddFooter>&amp;C&amp;P de &amp;N&amp;R&amp;A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R131"/>
  <sheetViews>
    <sheetView showGridLines="0" topLeftCell="A19" zoomScale="90" zoomScaleNormal="90" workbookViewId="0">
      <selection activeCell="A55" sqref="A55:R55"/>
    </sheetView>
  </sheetViews>
  <sheetFormatPr baseColWidth="10" defaultColWidth="9.140625" defaultRowHeight="12.75" x14ac:dyDescent="0.2"/>
  <cols>
    <col min="1" max="1" width="25.7109375" style="1" customWidth="1"/>
    <col min="2" max="2" width="16.7109375" style="1" customWidth="1"/>
    <col min="3" max="3" width="14.5703125" style="1" customWidth="1"/>
    <col min="4" max="4" width="15.140625" style="1" customWidth="1"/>
    <col min="5" max="5" width="20.28515625" style="1" customWidth="1"/>
    <col min="6" max="6" width="7.28515625" style="1" customWidth="1"/>
    <col min="7" max="7" width="6.42578125" style="1" customWidth="1"/>
    <col min="8" max="8" width="7.42578125" style="1" customWidth="1"/>
    <col min="9" max="9" width="6" style="1" customWidth="1"/>
    <col min="10" max="10" width="7.28515625" style="1" customWidth="1"/>
    <col min="11" max="11" width="9.140625" style="1" customWidth="1"/>
    <col min="12" max="12" width="6.5703125" style="1" customWidth="1"/>
    <col min="13" max="13" width="8.5703125" style="1" customWidth="1"/>
    <col min="14" max="14" width="4.5703125" style="1" customWidth="1"/>
    <col min="15" max="15" width="10.5703125" style="1" customWidth="1"/>
    <col min="16" max="16" width="6.5703125" style="1" customWidth="1"/>
    <col min="17" max="17" width="8.140625" style="1" customWidth="1"/>
    <col min="18" max="18" width="14.85546875" style="1" customWidth="1"/>
    <col min="19" max="16384" width="9.140625" style="1"/>
  </cols>
  <sheetData>
    <row r="1" spans="1:18" x14ac:dyDescent="0.2">
      <c r="A1" s="506"/>
      <c r="B1" s="507"/>
      <c r="C1" s="507"/>
      <c r="D1" s="507"/>
      <c r="E1" s="507"/>
      <c r="F1" s="507"/>
      <c r="G1" s="507"/>
      <c r="H1" s="507"/>
      <c r="I1" s="507"/>
      <c r="J1" s="507"/>
      <c r="K1" s="507"/>
      <c r="L1" s="507"/>
      <c r="M1" s="507"/>
      <c r="N1" s="507"/>
      <c r="O1" s="507"/>
      <c r="P1" s="507"/>
      <c r="Q1" s="507"/>
      <c r="R1" s="508"/>
    </row>
    <row r="2" spans="1:18" ht="23.25" x14ac:dyDescent="0.35">
      <c r="A2" s="509" t="s">
        <v>0</v>
      </c>
      <c r="B2" s="510"/>
      <c r="C2" s="510"/>
      <c r="D2" s="510"/>
      <c r="E2" s="510"/>
      <c r="F2" s="510"/>
      <c r="G2" s="510"/>
      <c r="H2" s="510"/>
      <c r="I2" s="510"/>
      <c r="J2" s="510"/>
      <c r="K2" s="510"/>
      <c r="L2" s="510"/>
      <c r="M2" s="510"/>
      <c r="N2" s="510"/>
      <c r="O2" s="510"/>
      <c r="P2" s="510"/>
      <c r="Q2" s="510"/>
      <c r="R2" s="511"/>
    </row>
    <row r="3" spans="1:18" ht="20.25" x14ac:dyDescent="0.3">
      <c r="A3" s="512" t="s">
        <v>599</v>
      </c>
      <c r="B3" s="513"/>
      <c r="C3" s="513"/>
      <c r="D3" s="513"/>
      <c r="E3" s="513"/>
      <c r="F3" s="513"/>
      <c r="G3" s="513"/>
      <c r="H3" s="513"/>
      <c r="I3" s="513"/>
      <c r="J3" s="513"/>
      <c r="K3" s="513"/>
      <c r="L3" s="513"/>
      <c r="M3" s="513"/>
      <c r="N3" s="513"/>
      <c r="O3" s="513"/>
      <c r="P3" s="513"/>
      <c r="Q3" s="513"/>
      <c r="R3" s="514"/>
    </row>
    <row r="4" spans="1:18" ht="18" x14ac:dyDescent="0.25">
      <c r="A4" s="515" t="s">
        <v>598</v>
      </c>
      <c r="B4" s="516"/>
      <c r="C4" s="516"/>
      <c r="D4" s="516"/>
      <c r="E4" s="516"/>
      <c r="F4" s="516"/>
      <c r="G4" s="516"/>
      <c r="H4" s="516"/>
      <c r="I4" s="516"/>
      <c r="J4" s="516"/>
      <c r="K4" s="516"/>
      <c r="L4" s="516"/>
      <c r="M4" s="516"/>
      <c r="N4" s="516"/>
      <c r="O4" s="516"/>
      <c r="P4" s="516"/>
      <c r="Q4" s="516"/>
      <c r="R4" s="517"/>
    </row>
    <row r="5" spans="1:18" ht="18" customHeight="1" x14ac:dyDescent="0.2">
      <c r="A5" s="518" t="s">
        <v>92</v>
      </c>
      <c r="B5" s="519"/>
      <c r="C5" s="519"/>
      <c r="D5" s="519"/>
      <c r="E5" s="519"/>
      <c r="F5" s="519"/>
      <c r="G5" s="519"/>
      <c r="H5" s="519"/>
      <c r="I5" s="519"/>
      <c r="J5" s="519"/>
      <c r="K5" s="519"/>
      <c r="L5" s="519"/>
      <c r="M5" s="519"/>
      <c r="N5" s="519"/>
      <c r="O5" s="519"/>
      <c r="P5" s="519"/>
      <c r="Q5" s="519"/>
      <c r="R5" s="520"/>
    </row>
    <row r="6" spans="1:18" ht="12.75" customHeight="1" x14ac:dyDescent="0.25">
      <c r="A6" s="273"/>
      <c r="B6" s="272"/>
      <c r="C6" s="272"/>
      <c r="D6" s="272"/>
      <c r="E6" s="272"/>
      <c r="F6" s="272"/>
      <c r="G6" s="272"/>
      <c r="H6" s="272"/>
      <c r="I6" s="272"/>
      <c r="J6" s="272"/>
      <c r="K6" s="272"/>
      <c r="L6" s="272"/>
      <c r="M6" s="272"/>
      <c r="N6" s="272"/>
      <c r="O6" s="272"/>
      <c r="P6" s="272"/>
      <c r="Q6" s="272"/>
      <c r="R6" s="271"/>
    </row>
    <row r="7" spans="1:18" ht="12.75" customHeight="1" x14ac:dyDescent="0.25">
      <c r="A7" s="273"/>
      <c r="B7" s="272"/>
      <c r="C7" s="272"/>
      <c r="D7" s="272"/>
      <c r="E7" s="272"/>
      <c r="F7" s="272"/>
      <c r="G7" s="272"/>
      <c r="H7" s="272"/>
      <c r="I7" s="272"/>
      <c r="J7" s="272"/>
      <c r="K7" s="272"/>
      <c r="L7" s="272"/>
      <c r="M7" s="272"/>
      <c r="N7" s="272"/>
      <c r="O7" s="272"/>
      <c r="P7" s="272"/>
      <c r="Q7" s="272"/>
      <c r="R7" s="271"/>
    </row>
    <row r="8" spans="1:18" x14ac:dyDescent="0.2">
      <c r="A8" s="491"/>
      <c r="B8" s="492"/>
      <c r="C8" s="492"/>
      <c r="D8" s="492"/>
      <c r="E8" s="492"/>
      <c r="F8" s="492"/>
      <c r="G8" s="492"/>
      <c r="H8" s="492"/>
      <c r="I8" s="492"/>
      <c r="J8" s="492"/>
      <c r="K8" s="492"/>
      <c r="L8" s="492"/>
      <c r="M8" s="492"/>
      <c r="N8" s="492"/>
      <c r="O8" s="492"/>
      <c r="P8" s="492"/>
      <c r="Q8" s="492"/>
      <c r="R8" s="493"/>
    </row>
    <row r="9" spans="1:18" x14ac:dyDescent="0.2">
      <c r="A9" s="494"/>
      <c r="B9" s="495"/>
      <c r="C9" s="495"/>
      <c r="D9" s="495"/>
      <c r="E9" s="495"/>
      <c r="F9" s="495"/>
      <c r="G9" s="495"/>
      <c r="H9" s="495"/>
      <c r="I9" s="495"/>
      <c r="J9" s="495"/>
      <c r="K9" s="495"/>
      <c r="L9" s="495"/>
      <c r="M9" s="495"/>
      <c r="N9" s="495"/>
      <c r="O9" s="495"/>
      <c r="P9" s="495"/>
      <c r="Q9" s="495"/>
      <c r="R9" s="496"/>
    </row>
    <row r="10" spans="1:18" x14ac:dyDescent="0.2">
      <c r="A10" s="472" t="s">
        <v>1</v>
      </c>
      <c r="B10" s="423" t="s">
        <v>597</v>
      </c>
      <c r="C10" s="497"/>
      <c r="D10" s="497"/>
      <c r="E10" s="497"/>
      <c r="F10" s="497"/>
      <c r="G10" s="497"/>
      <c r="H10" s="497"/>
      <c r="I10" s="497"/>
      <c r="J10" s="497"/>
      <c r="K10" s="497"/>
      <c r="L10" s="497"/>
      <c r="M10" s="497"/>
      <c r="N10" s="497"/>
      <c r="O10" s="497"/>
      <c r="P10" s="497"/>
      <c r="Q10" s="497"/>
      <c r="R10" s="424"/>
    </row>
    <row r="11" spans="1:18" x14ac:dyDescent="0.2">
      <c r="A11" s="472"/>
      <c r="B11" s="425"/>
      <c r="C11" s="498"/>
      <c r="D11" s="498"/>
      <c r="E11" s="498"/>
      <c r="F11" s="498"/>
      <c r="G11" s="498"/>
      <c r="H11" s="498"/>
      <c r="I11" s="498"/>
      <c r="J11" s="498"/>
      <c r="K11" s="498"/>
      <c r="L11" s="498"/>
      <c r="M11" s="498"/>
      <c r="N11" s="498"/>
      <c r="O11" s="498"/>
      <c r="P11" s="498"/>
      <c r="Q11" s="498"/>
      <c r="R11" s="426"/>
    </row>
    <row r="12" spans="1:18" x14ac:dyDescent="0.2">
      <c r="A12" s="472"/>
      <c r="B12" s="427"/>
      <c r="C12" s="499"/>
      <c r="D12" s="499"/>
      <c r="E12" s="499"/>
      <c r="F12" s="499"/>
      <c r="G12" s="499"/>
      <c r="H12" s="499"/>
      <c r="I12" s="499"/>
      <c r="J12" s="499"/>
      <c r="K12" s="499"/>
      <c r="L12" s="499"/>
      <c r="M12" s="499"/>
      <c r="N12" s="499"/>
      <c r="O12" s="499"/>
      <c r="P12" s="499"/>
      <c r="Q12" s="499"/>
      <c r="R12" s="428"/>
    </row>
    <row r="13" spans="1:18" x14ac:dyDescent="0.2">
      <c r="A13" s="500" t="s">
        <v>2</v>
      </c>
      <c r="B13" s="411" t="s">
        <v>596</v>
      </c>
      <c r="C13" s="503"/>
      <c r="D13" s="503"/>
      <c r="E13" s="503"/>
      <c r="F13" s="503"/>
      <c r="G13" s="503"/>
      <c r="H13" s="503"/>
      <c r="I13" s="503"/>
      <c r="J13" s="503"/>
      <c r="K13" s="503"/>
      <c r="L13" s="503"/>
      <c r="M13" s="503"/>
      <c r="N13" s="503"/>
      <c r="O13" s="503"/>
      <c r="P13" s="503"/>
      <c r="Q13" s="503"/>
      <c r="R13" s="412"/>
    </row>
    <row r="14" spans="1:18" x14ac:dyDescent="0.2">
      <c r="A14" s="501"/>
      <c r="B14" s="413"/>
      <c r="C14" s="504"/>
      <c r="D14" s="504"/>
      <c r="E14" s="504"/>
      <c r="F14" s="504"/>
      <c r="G14" s="504"/>
      <c r="H14" s="504"/>
      <c r="I14" s="504"/>
      <c r="J14" s="504"/>
      <c r="K14" s="504"/>
      <c r="L14" s="504"/>
      <c r="M14" s="504"/>
      <c r="N14" s="504"/>
      <c r="O14" s="504"/>
      <c r="P14" s="504"/>
      <c r="Q14" s="504"/>
      <c r="R14" s="414"/>
    </row>
    <row r="15" spans="1:18" x14ac:dyDescent="0.2">
      <c r="A15" s="501"/>
      <c r="B15" s="413"/>
      <c r="C15" s="504"/>
      <c r="D15" s="504"/>
      <c r="E15" s="504"/>
      <c r="F15" s="504"/>
      <c r="G15" s="504"/>
      <c r="H15" s="504"/>
      <c r="I15" s="504"/>
      <c r="J15" s="504"/>
      <c r="K15" s="504"/>
      <c r="L15" s="504"/>
      <c r="M15" s="504"/>
      <c r="N15" s="504"/>
      <c r="O15" s="504"/>
      <c r="P15" s="504"/>
      <c r="Q15" s="504"/>
      <c r="R15" s="414"/>
    </row>
    <row r="16" spans="1:18" x14ac:dyDescent="0.2">
      <c r="A16" s="502"/>
      <c r="B16" s="415"/>
      <c r="C16" s="505"/>
      <c r="D16" s="505"/>
      <c r="E16" s="505"/>
      <c r="F16" s="505"/>
      <c r="G16" s="505"/>
      <c r="H16" s="505"/>
      <c r="I16" s="505"/>
      <c r="J16" s="505"/>
      <c r="K16" s="505"/>
      <c r="L16" s="505"/>
      <c r="M16" s="505"/>
      <c r="N16" s="505"/>
      <c r="O16" s="505"/>
      <c r="P16" s="505"/>
      <c r="Q16" s="505"/>
      <c r="R16" s="416"/>
    </row>
    <row r="17" spans="1:18" x14ac:dyDescent="0.2">
      <c r="A17" s="432" t="s">
        <v>3</v>
      </c>
      <c r="B17" s="468" t="s">
        <v>536</v>
      </c>
      <c r="C17" s="469"/>
      <c r="D17" s="469"/>
      <c r="E17" s="469"/>
      <c r="F17" s="469"/>
      <c r="G17" s="469"/>
      <c r="H17" s="469"/>
      <c r="I17" s="469"/>
      <c r="J17" s="469"/>
      <c r="K17" s="469"/>
      <c r="L17" s="469"/>
      <c r="M17" s="469"/>
      <c r="N17" s="469"/>
      <c r="O17" s="469"/>
      <c r="P17" s="469"/>
      <c r="Q17" s="469"/>
      <c r="R17" s="470"/>
    </row>
    <row r="18" spans="1:18" x14ac:dyDescent="0.2">
      <c r="A18" s="434"/>
      <c r="B18" s="421"/>
      <c r="C18" s="471"/>
      <c r="D18" s="471"/>
      <c r="E18" s="471"/>
      <c r="F18" s="471"/>
      <c r="G18" s="471"/>
      <c r="H18" s="471"/>
      <c r="I18" s="471"/>
      <c r="J18" s="471"/>
      <c r="K18" s="471"/>
      <c r="L18" s="471"/>
      <c r="M18" s="471"/>
      <c r="N18" s="471"/>
      <c r="O18" s="471"/>
      <c r="P18" s="471"/>
      <c r="Q18" s="471"/>
      <c r="R18" s="422"/>
    </row>
    <row r="19" spans="1:18" ht="38.25" x14ac:dyDescent="0.2">
      <c r="A19" s="2" t="s">
        <v>59</v>
      </c>
      <c r="B19" s="363" t="s">
        <v>595</v>
      </c>
      <c r="C19" s="364"/>
      <c r="D19" s="364"/>
      <c r="E19" s="364"/>
      <c r="F19" s="364"/>
      <c r="G19" s="364"/>
      <c r="H19" s="364"/>
      <c r="I19" s="364"/>
      <c r="J19" s="364"/>
      <c r="K19" s="364"/>
      <c r="L19" s="364"/>
      <c r="M19" s="364"/>
      <c r="N19" s="364"/>
      <c r="O19" s="364"/>
      <c r="P19" s="364"/>
      <c r="Q19" s="364"/>
      <c r="R19" s="365"/>
    </row>
    <row r="20" spans="1:18" x14ac:dyDescent="0.2">
      <c r="A20" s="472" t="s">
        <v>4</v>
      </c>
      <c r="B20" s="1152"/>
      <c r="C20" s="1153"/>
      <c r="D20" s="1153"/>
      <c r="E20" s="1154"/>
      <c r="F20" s="479" t="s">
        <v>5</v>
      </c>
      <c r="G20" s="480"/>
      <c r="H20" s="480"/>
      <c r="I20" s="480"/>
      <c r="J20" s="480"/>
      <c r="K20" s="481"/>
      <c r="L20" s="647">
        <f>R44</f>
        <v>6336113.0399999991</v>
      </c>
      <c r="M20" s="1158"/>
      <c r="N20" s="1158"/>
      <c r="O20" s="1158"/>
      <c r="P20" s="1158"/>
      <c r="Q20" s="1158"/>
      <c r="R20" s="1159"/>
    </row>
    <row r="21" spans="1:18" x14ac:dyDescent="0.2">
      <c r="A21" s="472"/>
      <c r="B21" s="1155"/>
      <c r="C21" s="1156"/>
      <c r="D21" s="1156"/>
      <c r="E21" s="1157"/>
      <c r="F21" s="482"/>
      <c r="G21" s="483"/>
      <c r="H21" s="483"/>
      <c r="I21" s="483"/>
      <c r="J21" s="483"/>
      <c r="K21" s="484"/>
      <c r="L21" s="1160"/>
      <c r="M21" s="1161"/>
      <c r="N21" s="1161"/>
      <c r="O21" s="1161"/>
      <c r="P21" s="1161"/>
      <c r="Q21" s="1161"/>
      <c r="R21" s="1162"/>
    </row>
    <row r="22" spans="1:18" x14ac:dyDescent="0.2">
      <c r="A22" s="459"/>
      <c r="B22" s="460"/>
      <c r="C22" s="460"/>
      <c r="D22" s="460"/>
      <c r="E22" s="460"/>
      <c r="F22" s="460"/>
      <c r="G22" s="460"/>
      <c r="H22" s="460"/>
      <c r="I22" s="460"/>
      <c r="J22" s="460"/>
      <c r="K22" s="460"/>
      <c r="L22" s="460"/>
      <c r="M22" s="460"/>
      <c r="N22" s="460"/>
      <c r="O22" s="460"/>
      <c r="P22" s="460"/>
      <c r="Q22" s="460"/>
      <c r="R22" s="461"/>
    </row>
    <row r="23" spans="1:18" ht="32.25" customHeight="1" x14ac:dyDescent="0.2">
      <c r="A23" s="390" t="s">
        <v>6</v>
      </c>
      <c r="B23" s="391"/>
      <c r="C23" s="1149" t="s">
        <v>215</v>
      </c>
      <c r="D23" s="1150"/>
      <c r="E23" s="1150"/>
      <c r="F23" s="1150"/>
      <c r="G23" s="1150"/>
      <c r="H23" s="1150"/>
      <c r="I23" s="1150"/>
      <c r="J23" s="1150"/>
      <c r="K23" s="1150"/>
      <c r="L23" s="1150"/>
      <c r="M23" s="1150"/>
      <c r="N23" s="1150"/>
      <c r="O23" s="1150"/>
      <c r="P23" s="1150"/>
      <c r="Q23" s="1150"/>
      <c r="R23" s="1151"/>
    </row>
    <row r="24" spans="1:18" ht="190.5" customHeight="1" x14ac:dyDescent="0.2">
      <c r="A24" s="440" t="s">
        <v>7</v>
      </c>
      <c r="B24" s="442"/>
      <c r="C24" s="360" t="s">
        <v>594</v>
      </c>
      <c r="D24" s="457"/>
      <c r="E24" s="457"/>
      <c r="F24" s="457"/>
      <c r="G24" s="457"/>
      <c r="H24" s="457"/>
      <c r="I24" s="457"/>
      <c r="J24" s="457"/>
      <c r="K24" s="457"/>
      <c r="L24" s="457"/>
      <c r="M24" s="457"/>
      <c r="N24" s="457"/>
      <c r="O24" s="457"/>
      <c r="P24" s="457"/>
      <c r="Q24" s="457"/>
      <c r="R24" s="458"/>
    </row>
    <row r="25" spans="1:18" s="3" customFormat="1" ht="18" customHeight="1" x14ac:dyDescent="0.25">
      <c r="A25" s="390" t="s">
        <v>8</v>
      </c>
      <c r="B25" s="391"/>
      <c r="C25" s="390" t="s">
        <v>9</v>
      </c>
      <c r="D25" s="452"/>
      <c r="E25" s="452"/>
      <c r="F25" s="452"/>
      <c r="G25" s="452"/>
      <c r="H25" s="452"/>
      <c r="I25" s="452"/>
      <c r="J25" s="452"/>
      <c r="K25" s="452"/>
      <c r="L25" s="452"/>
      <c r="M25" s="452"/>
      <c r="N25" s="452"/>
      <c r="O25" s="452"/>
      <c r="P25" s="452"/>
      <c r="Q25" s="452"/>
      <c r="R25" s="391"/>
    </row>
    <row r="26" spans="1:18" ht="24" customHeight="1" x14ac:dyDescent="0.2">
      <c r="A26" s="390" t="s">
        <v>593</v>
      </c>
      <c r="B26" s="391"/>
      <c r="C26" s="4" t="s">
        <v>10</v>
      </c>
      <c r="D26" s="4"/>
      <c r="E26" s="4" t="s">
        <v>11</v>
      </c>
      <c r="F26" s="440"/>
      <c r="G26" s="442"/>
      <c r="H26" s="440" t="s">
        <v>12</v>
      </c>
      <c r="I26" s="441"/>
      <c r="J26" s="442"/>
      <c r="K26" s="390"/>
      <c r="L26" s="452"/>
      <c r="M26" s="391"/>
      <c r="N26" s="5"/>
      <c r="O26" s="6"/>
      <c r="P26" s="6"/>
      <c r="Q26" s="6"/>
      <c r="R26" s="7"/>
    </row>
    <row r="27" spans="1:18" x14ac:dyDescent="0.2">
      <c r="A27" s="453"/>
      <c r="B27" s="454"/>
      <c r="C27" s="454"/>
      <c r="D27" s="454"/>
      <c r="E27" s="454"/>
      <c r="F27" s="454"/>
      <c r="G27" s="454"/>
      <c r="H27" s="454"/>
      <c r="I27" s="454"/>
      <c r="J27" s="454"/>
      <c r="K27" s="454"/>
      <c r="L27" s="454"/>
      <c r="M27" s="454"/>
      <c r="N27" s="454"/>
      <c r="O27" s="454"/>
      <c r="P27" s="454"/>
      <c r="Q27" s="454"/>
      <c r="R27" s="455"/>
    </row>
    <row r="28" spans="1:18" ht="24" customHeight="1" x14ac:dyDescent="0.2">
      <c r="A28" s="390" t="s">
        <v>13</v>
      </c>
      <c r="B28" s="391"/>
      <c r="C28" s="456" t="s">
        <v>592</v>
      </c>
      <c r="D28" s="457"/>
      <c r="E28" s="457"/>
      <c r="F28" s="457"/>
      <c r="G28" s="457"/>
      <c r="H28" s="457"/>
      <c r="I28" s="457"/>
      <c r="J28" s="457"/>
      <c r="K28" s="457"/>
      <c r="L28" s="457"/>
      <c r="M28" s="457"/>
      <c r="N28" s="457"/>
      <c r="O28" s="457"/>
      <c r="P28" s="457"/>
      <c r="Q28" s="457"/>
      <c r="R28" s="458"/>
    </row>
    <row r="29" spans="1:18" ht="4.5" customHeight="1" x14ac:dyDescent="0.2">
      <c r="A29" s="8"/>
      <c r="B29" s="9"/>
      <c r="C29" s="9"/>
      <c r="D29" s="9"/>
      <c r="E29" s="9"/>
      <c r="F29" s="9"/>
      <c r="G29" s="9"/>
      <c r="H29" s="9"/>
      <c r="I29" s="9"/>
      <c r="J29" s="9"/>
      <c r="K29" s="9"/>
      <c r="L29" s="9"/>
      <c r="M29" s="9"/>
      <c r="N29" s="9"/>
      <c r="O29" s="9"/>
      <c r="P29" s="9"/>
      <c r="Q29" s="9"/>
      <c r="R29" s="10"/>
    </row>
    <row r="30" spans="1:18" ht="51.75" customHeight="1" x14ac:dyDescent="0.2">
      <c r="A30" s="390" t="s">
        <v>14</v>
      </c>
      <c r="B30" s="391"/>
      <c r="C30" s="4" t="s">
        <v>66</v>
      </c>
      <c r="D30" s="4" t="s">
        <v>130</v>
      </c>
      <c r="E30" s="440" t="s">
        <v>68</v>
      </c>
      <c r="F30" s="441"/>
      <c r="G30" s="442"/>
      <c r="H30" s="577" t="s">
        <v>15</v>
      </c>
      <c r="I30" s="578"/>
      <c r="J30" s="578"/>
      <c r="K30" s="578"/>
      <c r="L30" s="578"/>
      <c r="M30" s="578"/>
      <c r="N30" s="578"/>
      <c r="O30" s="578"/>
      <c r="P30" s="578"/>
      <c r="Q30" s="578"/>
      <c r="R30" s="579"/>
    </row>
    <row r="31" spans="1:18" x14ac:dyDescent="0.2">
      <c r="A31" s="1163"/>
      <c r="B31" s="1164"/>
      <c r="C31" s="1164"/>
      <c r="D31" s="1164"/>
      <c r="E31" s="1164"/>
      <c r="F31" s="1164"/>
      <c r="G31" s="1164"/>
      <c r="H31" s="1164"/>
      <c r="I31" s="1164"/>
      <c r="J31" s="1164"/>
      <c r="K31" s="1164"/>
      <c r="L31" s="1164"/>
      <c r="M31" s="1164"/>
      <c r="N31" s="1164"/>
      <c r="O31" s="1164"/>
      <c r="P31" s="1164"/>
      <c r="Q31" s="1164"/>
      <c r="R31" s="1165"/>
    </row>
    <row r="32" spans="1:18" x14ac:dyDescent="0.2">
      <c r="A32" s="449" t="s">
        <v>16</v>
      </c>
      <c r="B32" s="384" t="s">
        <v>591</v>
      </c>
      <c r="C32" s="385"/>
      <c r="D32" s="385"/>
      <c r="E32" s="385"/>
      <c r="F32" s="385"/>
      <c r="G32" s="385"/>
      <c r="H32" s="385"/>
      <c r="I32" s="385"/>
      <c r="J32" s="385"/>
      <c r="K32" s="385"/>
      <c r="L32" s="385"/>
      <c r="M32" s="385"/>
      <c r="N32" s="385"/>
      <c r="O32" s="385"/>
      <c r="P32" s="385"/>
      <c r="Q32" s="385"/>
      <c r="R32" s="386"/>
    </row>
    <row r="33" spans="1:18" x14ac:dyDescent="0.2">
      <c r="A33" s="449"/>
      <c r="B33" s="387"/>
      <c r="C33" s="388"/>
      <c r="D33" s="388"/>
      <c r="E33" s="388"/>
      <c r="F33" s="388"/>
      <c r="G33" s="388"/>
      <c r="H33" s="388"/>
      <c r="I33" s="388"/>
      <c r="J33" s="388"/>
      <c r="K33" s="388"/>
      <c r="L33" s="388"/>
      <c r="M33" s="388"/>
      <c r="N33" s="388"/>
      <c r="O33" s="388"/>
      <c r="P33" s="388"/>
      <c r="Q33" s="388"/>
      <c r="R33" s="389"/>
    </row>
    <row r="34" spans="1:18" ht="12.75" customHeight="1" x14ac:dyDescent="0.2">
      <c r="A34" s="449"/>
      <c r="B34" s="435" t="s">
        <v>17</v>
      </c>
      <c r="C34" s="436"/>
      <c r="D34" s="436"/>
      <c r="E34" s="436"/>
      <c r="F34" s="436"/>
      <c r="G34" s="436"/>
      <c r="H34" s="436"/>
      <c r="I34" s="436"/>
      <c r="J34" s="436"/>
      <c r="K34" s="436"/>
      <c r="L34" s="436"/>
      <c r="M34" s="436"/>
      <c r="N34" s="436"/>
      <c r="O34" s="436"/>
      <c r="P34" s="436"/>
      <c r="Q34" s="436"/>
      <c r="R34" s="437"/>
    </row>
    <row r="35" spans="1:18" x14ac:dyDescent="0.2">
      <c r="A35" s="574"/>
      <c r="B35" s="575"/>
      <c r="C35" s="575"/>
      <c r="D35" s="575"/>
      <c r="E35" s="575"/>
      <c r="F35" s="575"/>
      <c r="G35" s="575"/>
      <c r="H35" s="575"/>
      <c r="I35" s="575"/>
      <c r="J35" s="575"/>
      <c r="K35" s="575"/>
      <c r="L35" s="575"/>
      <c r="M35" s="575"/>
      <c r="N35" s="575"/>
      <c r="O35" s="575"/>
      <c r="P35" s="575"/>
      <c r="Q35" s="575"/>
      <c r="R35" s="576"/>
    </row>
    <row r="36" spans="1:18" x14ac:dyDescent="0.2">
      <c r="A36" s="432" t="s">
        <v>18</v>
      </c>
      <c r="B36" s="384" t="s">
        <v>590</v>
      </c>
      <c r="C36" s="385"/>
      <c r="D36" s="385"/>
      <c r="E36" s="385"/>
      <c r="F36" s="385"/>
      <c r="G36" s="385"/>
      <c r="H36" s="385"/>
      <c r="I36" s="385"/>
      <c r="J36" s="385"/>
      <c r="K36" s="385"/>
      <c r="L36" s="385"/>
      <c r="M36" s="385"/>
      <c r="N36" s="385"/>
      <c r="O36" s="385"/>
      <c r="P36" s="385"/>
      <c r="Q36" s="385"/>
      <c r="R36" s="386"/>
    </row>
    <row r="37" spans="1:18" x14ac:dyDescent="0.2">
      <c r="A37" s="433"/>
      <c r="B37" s="387"/>
      <c r="C37" s="388"/>
      <c r="D37" s="388"/>
      <c r="E37" s="388"/>
      <c r="F37" s="388"/>
      <c r="G37" s="388"/>
      <c r="H37" s="388"/>
      <c r="I37" s="388"/>
      <c r="J37" s="388"/>
      <c r="K37" s="388"/>
      <c r="L37" s="388"/>
      <c r="M37" s="388"/>
      <c r="N37" s="388"/>
      <c r="O37" s="388"/>
      <c r="P37" s="388"/>
      <c r="Q37" s="388"/>
      <c r="R37" s="389"/>
    </row>
    <row r="38" spans="1:18" ht="12.75" customHeight="1" x14ac:dyDescent="0.2">
      <c r="A38" s="434"/>
      <c r="B38" s="435" t="s">
        <v>19</v>
      </c>
      <c r="C38" s="436"/>
      <c r="D38" s="436"/>
      <c r="E38" s="436"/>
      <c r="F38" s="436"/>
      <c r="G38" s="436"/>
      <c r="H38" s="436"/>
      <c r="I38" s="436"/>
      <c r="J38" s="436"/>
      <c r="K38" s="436"/>
      <c r="L38" s="436"/>
      <c r="M38" s="436"/>
      <c r="N38" s="436"/>
      <c r="O38" s="436"/>
      <c r="P38" s="436"/>
      <c r="Q38" s="436"/>
      <c r="R38" s="437"/>
    </row>
    <row r="39" spans="1:18" x14ac:dyDescent="0.2">
      <c r="A39" s="366"/>
      <c r="B39" s="367"/>
      <c r="C39" s="367"/>
      <c r="D39" s="367"/>
      <c r="E39" s="367"/>
      <c r="F39" s="367"/>
      <c r="G39" s="367"/>
      <c r="H39" s="367"/>
      <c r="I39" s="367"/>
      <c r="J39" s="367"/>
      <c r="K39" s="367"/>
      <c r="L39" s="367"/>
      <c r="M39" s="367"/>
      <c r="N39" s="367"/>
      <c r="O39" s="367"/>
      <c r="P39" s="367"/>
      <c r="Q39" s="367"/>
      <c r="R39" s="368"/>
    </row>
    <row r="40" spans="1:18" ht="28.5" customHeight="1" x14ac:dyDescent="0.2">
      <c r="A40" s="341" t="s">
        <v>71</v>
      </c>
      <c r="B40" s="405"/>
      <c r="C40" s="405"/>
      <c r="D40" s="405"/>
      <c r="E40" s="405"/>
      <c r="F40" s="405"/>
      <c r="G40" s="338"/>
      <c r="H40" s="423"/>
      <c r="I40" s="424"/>
      <c r="J40" s="423" t="s">
        <v>20</v>
      </c>
      <c r="K40" s="424"/>
      <c r="L40" s="423" t="s">
        <v>21</v>
      </c>
      <c r="M40" s="424"/>
      <c r="N40" s="423" t="s">
        <v>22</v>
      </c>
      <c r="O40" s="424"/>
      <c r="P40" s="423" t="s">
        <v>23</v>
      </c>
      <c r="Q40" s="424"/>
      <c r="R40" s="408" t="s">
        <v>24</v>
      </c>
    </row>
    <row r="41" spans="1:18" ht="27.75" customHeight="1" x14ac:dyDescent="0.2">
      <c r="A41" s="11" t="s">
        <v>25</v>
      </c>
      <c r="B41" s="438" t="s">
        <v>26</v>
      </c>
      <c r="C41" s="439"/>
      <c r="D41" s="12" t="s">
        <v>27</v>
      </c>
      <c r="E41" s="2" t="s">
        <v>28</v>
      </c>
      <c r="F41" s="427" t="s">
        <v>29</v>
      </c>
      <c r="G41" s="428"/>
      <c r="H41" s="427"/>
      <c r="I41" s="428"/>
      <c r="J41" s="427"/>
      <c r="K41" s="428"/>
      <c r="L41" s="427"/>
      <c r="M41" s="428"/>
      <c r="N41" s="427"/>
      <c r="O41" s="428"/>
      <c r="P41" s="427"/>
      <c r="Q41" s="428"/>
      <c r="R41" s="410"/>
    </row>
    <row r="42" spans="1:18" ht="12.75" customHeight="1" x14ac:dyDescent="0.25">
      <c r="A42" s="604" t="s">
        <v>589</v>
      </c>
      <c r="B42" s="852" t="s">
        <v>231</v>
      </c>
      <c r="C42" s="926"/>
      <c r="D42" s="408" t="s">
        <v>117</v>
      </c>
      <c r="E42" s="1027" t="s">
        <v>31</v>
      </c>
      <c r="F42" s="423" t="s">
        <v>32</v>
      </c>
      <c r="G42" s="424"/>
      <c r="H42" s="341" t="s">
        <v>33</v>
      </c>
      <c r="I42" s="338"/>
      <c r="J42" s="690">
        <f>J44/$R$44</f>
        <v>0.24669189456253771</v>
      </c>
      <c r="K42" s="691"/>
      <c r="L42" s="690">
        <f>L44/R44</f>
        <v>0.26522894389523077</v>
      </c>
      <c r="M42" s="691"/>
      <c r="N42" s="690">
        <f>N44/R44</f>
        <v>0.27520206299854788</v>
      </c>
      <c r="O42" s="691"/>
      <c r="P42" s="690">
        <f>P44/R44</f>
        <v>0.21287709854368381</v>
      </c>
      <c r="Q42" s="691"/>
      <c r="R42" s="265">
        <f>SUM(J42:Q42)</f>
        <v>1.0000000000000002</v>
      </c>
    </row>
    <row r="43" spans="1:18" ht="32.25" customHeight="1" x14ac:dyDescent="0.2">
      <c r="A43" s="1166"/>
      <c r="B43" s="989"/>
      <c r="C43" s="990"/>
      <c r="D43" s="409"/>
      <c r="E43" s="978"/>
      <c r="F43" s="425"/>
      <c r="G43" s="426"/>
      <c r="H43" s="341" t="s">
        <v>34</v>
      </c>
      <c r="I43" s="338"/>
      <c r="J43" s="690">
        <f>J45/$R$44</f>
        <v>0.2983752985568579</v>
      </c>
      <c r="K43" s="691"/>
      <c r="L43" s="690">
        <f>L45/$R$44</f>
        <v>0.58065834949182038</v>
      </c>
      <c r="M43" s="691"/>
      <c r="N43" s="690">
        <f>N45/$R$44</f>
        <v>0.30925943360379193</v>
      </c>
      <c r="O43" s="691"/>
      <c r="P43" s="34"/>
      <c r="Q43" s="35"/>
      <c r="R43" s="89">
        <f>SUM(J43:Q43)</f>
        <v>1.1882930816524702</v>
      </c>
    </row>
    <row r="44" spans="1:18" ht="12.75" customHeight="1" x14ac:dyDescent="0.25">
      <c r="A44" s="1166"/>
      <c r="B44" s="989"/>
      <c r="C44" s="990"/>
      <c r="D44" s="409"/>
      <c r="E44" s="1027" t="s">
        <v>588</v>
      </c>
      <c r="F44" s="425"/>
      <c r="G44" s="426"/>
      <c r="H44" s="341" t="s">
        <v>35</v>
      </c>
      <c r="I44" s="338"/>
      <c r="J44" s="821">
        <f>J53+J60+J74+J67</f>
        <v>1563067.73</v>
      </c>
      <c r="K44" s="823"/>
      <c r="L44" s="821">
        <f>L53+L60+L74+L67</f>
        <v>1680520.5699999998</v>
      </c>
      <c r="M44" s="823"/>
      <c r="N44" s="821">
        <f>N53+N60+N74+N67</f>
        <v>1743711.3800000004</v>
      </c>
      <c r="O44" s="823"/>
      <c r="P44" s="821">
        <f>P53+P60+P74+P67</f>
        <v>1348813.3599999999</v>
      </c>
      <c r="Q44" s="823"/>
      <c r="R44" s="270">
        <f>SUM(J44:Q44)</f>
        <v>6336113.0399999991</v>
      </c>
    </row>
    <row r="45" spans="1:18" ht="33" customHeight="1" thickBot="1" x14ac:dyDescent="0.25">
      <c r="A45" s="1167"/>
      <c r="B45" s="989"/>
      <c r="C45" s="990"/>
      <c r="D45" s="410"/>
      <c r="E45" s="978"/>
      <c r="F45" s="427"/>
      <c r="G45" s="428"/>
      <c r="H45" s="341" t="s">
        <v>36</v>
      </c>
      <c r="I45" s="338"/>
      <c r="J45" s="1106">
        <v>1890539.62</v>
      </c>
      <c r="K45" s="1107"/>
      <c r="L45" s="1106">
        <v>3679116.94</v>
      </c>
      <c r="M45" s="1107"/>
      <c r="N45" s="1106">
        <v>1959502.73</v>
      </c>
      <c r="O45" s="1107"/>
      <c r="P45" s="1168">
        <v>1854939.75</v>
      </c>
      <c r="Q45" s="365"/>
      <c r="R45" s="55">
        <f>SUM(J45:P45)</f>
        <v>9384099.040000001</v>
      </c>
    </row>
    <row r="46" spans="1:18" x14ac:dyDescent="0.2">
      <c r="A46" s="1170"/>
      <c r="B46" s="1171"/>
      <c r="C46" s="1171"/>
      <c r="D46" s="1171"/>
      <c r="E46" s="1171"/>
      <c r="F46" s="1171"/>
      <c r="G46" s="1171"/>
      <c r="H46" s="1171"/>
      <c r="I46" s="1171"/>
      <c r="J46" s="1171"/>
      <c r="K46" s="1171"/>
      <c r="L46" s="1171"/>
      <c r="M46" s="1171"/>
      <c r="N46" s="1171"/>
      <c r="O46" s="1171"/>
      <c r="P46" s="1171"/>
      <c r="Q46" s="1171"/>
      <c r="R46" s="1172"/>
    </row>
    <row r="47" spans="1:18" ht="30" customHeight="1" x14ac:dyDescent="0.2">
      <c r="A47" s="565" t="s">
        <v>122</v>
      </c>
      <c r="B47" s="398"/>
      <c r="C47" s="398"/>
      <c r="D47" s="398"/>
      <c r="E47" s="398"/>
      <c r="F47" s="343"/>
      <c r="G47" s="343"/>
      <c r="H47" s="343"/>
      <c r="I47" s="343"/>
      <c r="J47" s="343"/>
      <c r="K47" s="343"/>
      <c r="L47" s="343"/>
      <c r="M47" s="343"/>
      <c r="N47" s="343"/>
      <c r="O47" s="343"/>
      <c r="P47" s="343"/>
      <c r="Q47" s="343"/>
      <c r="R47" s="344"/>
    </row>
    <row r="48" spans="1:18" ht="17.25" customHeight="1" x14ac:dyDescent="0.2">
      <c r="A48" s="399" t="s">
        <v>61</v>
      </c>
      <c r="B48" s="400"/>
      <c r="C48" s="400"/>
      <c r="D48" s="400"/>
      <c r="E48" s="400"/>
      <c r="F48" s="400"/>
      <c r="G48" s="400"/>
      <c r="H48" s="400"/>
      <c r="I48" s="400"/>
      <c r="J48" s="400"/>
      <c r="K48" s="400"/>
      <c r="L48" s="400"/>
      <c r="M48" s="400"/>
      <c r="N48" s="400"/>
      <c r="O48" s="400"/>
      <c r="P48" s="400"/>
      <c r="Q48" s="400"/>
      <c r="R48" s="401"/>
    </row>
    <row r="49" spans="1:18" ht="38.25" customHeight="1" x14ac:dyDescent="0.2">
      <c r="A49" s="402" t="s">
        <v>587</v>
      </c>
      <c r="B49" s="403"/>
      <c r="C49" s="403"/>
      <c r="D49" s="403"/>
      <c r="E49" s="404"/>
      <c r="F49" s="341" t="s">
        <v>37</v>
      </c>
      <c r="G49" s="405"/>
      <c r="H49" s="405"/>
      <c r="I49" s="341" t="s">
        <v>578</v>
      </c>
      <c r="J49" s="405"/>
      <c r="K49" s="405"/>
      <c r="L49" s="338"/>
      <c r="M49" s="341" t="s">
        <v>38</v>
      </c>
      <c r="N49" s="405"/>
      <c r="O49" s="405"/>
      <c r="P49" s="577" t="s">
        <v>586</v>
      </c>
      <c r="Q49" s="578"/>
      <c r="R49" s="579"/>
    </row>
    <row r="50" spans="1:18" ht="33.75" customHeight="1" x14ac:dyDescent="0.2">
      <c r="A50" s="13" t="s">
        <v>25</v>
      </c>
      <c r="B50" s="421" t="s">
        <v>26</v>
      </c>
      <c r="C50" s="422"/>
      <c r="D50" s="12" t="s">
        <v>27</v>
      </c>
      <c r="E50" s="13" t="s">
        <v>28</v>
      </c>
      <c r="F50" s="341" t="s">
        <v>29</v>
      </c>
      <c r="G50" s="338"/>
      <c r="H50" s="390"/>
      <c r="I50" s="391"/>
      <c r="J50" s="341" t="s">
        <v>20</v>
      </c>
      <c r="K50" s="338"/>
      <c r="L50" s="341" t="s">
        <v>21</v>
      </c>
      <c r="M50" s="338"/>
      <c r="N50" s="341" t="s">
        <v>22</v>
      </c>
      <c r="O50" s="338"/>
      <c r="P50" s="341" t="s">
        <v>23</v>
      </c>
      <c r="Q50" s="338"/>
      <c r="R50" s="14" t="s">
        <v>39</v>
      </c>
    </row>
    <row r="51" spans="1:18" ht="19.5" customHeight="1" x14ac:dyDescent="0.25">
      <c r="A51" s="604" t="s">
        <v>585</v>
      </c>
      <c r="B51" s="852" t="s">
        <v>40</v>
      </c>
      <c r="C51" s="926"/>
      <c r="D51" s="1024" t="s">
        <v>30</v>
      </c>
      <c r="E51" s="1027" t="s">
        <v>297</v>
      </c>
      <c r="F51" s="852" t="s">
        <v>42</v>
      </c>
      <c r="G51" s="926"/>
      <c r="H51" s="341" t="s">
        <v>33</v>
      </c>
      <c r="I51" s="338"/>
      <c r="J51" s="690">
        <f>J53/$R$53</f>
        <v>0.22370000304209667</v>
      </c>
      <c r="K51" s="691"/>
      <c r="L51" s="690">
        <f>L53/R53</f>
        <v>0.24169999903365183</v>
      </c>
      <c r="M51" s="691"/>
      <c r="N51" s="690">
        <f>N53/R53</f>
        <v>0.2696329436526429</v>
      </c>
      <c r="O51" s="691"/>
      <c r="P51" s="690">
        <f>P53/R53</f>
        <v>0.26496705427160849</v>
      </c>
      <c r="Q51" s="691"/>
      <c r="R51" s="265">
        <f>SUM(J51:Q51)</f>
        <v>0.99999999999999989</v>
      </c>
    </row>
    <row r="52" spans="1:18" x14ac:dyDescent="0.2">
      <c r="A52" s="605"/>
      <c r="B52" s="989"/>
      <c r="C52" s="990"/>
      <c r="D52" s="1147"/>
      <c r="E52" s="1082"/>
      <c r="F52" s="989"/>
      <c r="G52" s="990"/>
      <c r="H52" s="341" t="s">
        <v>34</v>
      </c>
      <c r="I52" s="338"/>
      <c r="J52" s="690">
        <f>J54/$R$53</f>
        <v>0.35531903976050183</v>
      </c>
      <c r="K52" s="691"/>
      <c r="L52" s="690">
        <f>L54/$R$53</f>
        <v>0.34631529036701192</v>
      </c>
      <c r="M52" s="691"/>
      <c r="N52" s="690">
        <f>N54/$R$53</f>
        <v>0</v>
      </c>
      <c r="O52" s="691"/>
      <c r="P52" s="690">
        <f>P54/$R$53</f>
        <v>0</v>
      </c>
      <c r="Q52" s="691"/>
      <c r="R52" s="87">
        <f>SUM(J52:P52)</f>
        <v>0.70163433012751375</v>
      </c>
    </row>
    <row r="53" spans="1:18" x14ac:dyDescent="0.2">
      <c r="A53" s="605"/>
      <c r="B53" s="989"/>
      <c r="C53" s="990"/>
      <c r="D53" s="1147"/>
      <c r="E53" s="1027" t="s">
        <v>296</v>
      </c>
      <c r="F53" s="989"/>
      <c r="G53" s="990"/>
      <c r="H53" s="341" t="s">
        <v>35</v>
      </c>
      <c r="I53" s="338"/>
      <c r="J53" s="561">
        <v>300242.63</v>
      </c>
      <c r="K53" s="562"/>
      <c r="L53" s="561">
        <v>324401.62</v>
      </c>
      <c r="M53" s="562"/>
      <c r="N53" s="561">
        <v>361892.28</v>
      </c>
      <c r="O53" s="562"/>
      <c r="P53" s="561">
        <v>355629.88</v>
      </c>
      <c r="Q53" s="562"/>
      <c r="R53" s="263">
        <f>SUM(J53:Q53)</f>
        <v>1342166.4100000001</v>
      </c>
    </row>
    <row r="54" spans="1:18" ht="18.75" customHeight="1" x14ac:dyDescent="0.2">
      <c r="A54" s="606"/>
      <c r="B54" s="991"/>
      <c r="C54" s="992"/>
      <c r="D54" s="1148"/>
      <c r="E54" s="1082"/>
      <c r="F54" s="991"/>
      <c r="G54" s="992"/>
      <c r="H54" s="341" t="s">
        <v>36</v>
      </c>
      <c r="I54" s="338"/>
      <c r="J54" s="1106">
        <v>476897.28000000003</v>
      </c>
      <c r="K54" s="1107"/>
      <c r="L54" s="1106">
        <v>464812.75</v>
      </c>
      <c r="M54" s="1107"/>
      <c r="N54" s="524"/>
      <c r="O54" s="526"/>
      <c r="P54" s="342"/>
      <c r="Q54" s="344"/>
      <c r="R54" s="269">
        <f>SUM(J54:Q54)</f>
        <v>941710.03</v>
      </c>
    </row>
    <row r="55" spans="1:18" x14ac:dyDescent="0.2">
      <c r="A55" s="1137" t="s">
        <v>409</v>
      </c>
      <c r="B55" s="1138"/>
      <c r="C55" s="1138"/>
      <c r="D55" s="1138"/>
      <c r="E55" s="1138"/>
      <c r="F55" s="1138"/>
      <c r="G55" s="1138"/>
      <c r="H55" s="1138"/>
      <c r="I55" s="1138"/>
      <c r="J55" s="1138"/>
      <c r="K55" s="1138"/>
      <c r="L55" s="1138"/>
      <c r="M55" s="1138"/>
      <c r="N55" s="1138"/>
      <c r="O55" s="1138"/>
      <c r="P55" s="1138"/>
      <c r="Q55" s="1138"/>
      <c r="R55" s="1139"/>
    </row>
    <row r="56" spans="1:18" ht="27" customHeight="1" x14ac:dyDescent="0.2">
      <c r="A56" s="1140" t="s">
        <v>584</v>
      </c>
      <c r="B56" s="1141"/>
      <c r="C56" s="1141"/>
      <c r="D56" s="1141"/>
      <c r="E56" s="1142"/>
      <c r="F56" s="1104" t="s">
        <v>37</v>
      </c>
      <c r="G56" s="1125"/>
      <c r="H56" s="1125"/>
      <c r="I56" s="1104" t="s">
        <v>578</v>
      </c>
      <c r="J56" s="1125"/>
      <c r="K56" s="1125"/>
      <c r="L56" s="1105"/>
      <c r="M56" s="1104" t="s">
        <v>38</v>
      </c>
      <c r="N56" s="1125"/>
      <c r="O56" s="1125"/>
      <c r="P56" s="1104"/>
      <c r="Q56" s="1125"/>
      <c r="R56" s="1105"/>
    </row>
    <row r="57" spans="1:18" ht="25.5" x14ac:dyDescent="0.2">
      <c r="A57" s="267" t="s">
        <v>25</v>
      </c>
      <c r="B57" s="1143" t="s">
        <v>299</v>
      </c>
      <c r="C57" s="1144"/>
      <c r="D57" s="268" t="s">
        <v>27</v>
      </c>
      <c r="E57" s="267" t="s">
        <v>28</v>
      </c>
      <c r="F57" s="1104" t="s">
        <v>29</v>
      </c>
      <c r="G57" s="1105"/>
      <c r="H57" s="1145"/>
      <c r="I57" s="1146"/>
      <c r="J57" s="1104" t="s">
        <v>20</v>
      </c>
      <c r="K57" s="1105"/>
      <c r="L57" s="1104" t="s">
        <v>21</v>
      </c>
      <c r="M57" s="1105"/>
      <c r="N57" s="1104" t="s">
        <v>22</v>
      </c>
      <c r="O57" s="1105"/>
      <c r="P57" s="1104" t="s">
        <v>23</v>
      </c>
      <c r="Q57" s="1105"/>
      <c r="R57" s="266" t="s">
        <v>39</v>
      </c>
    </row>
    <row r="58" spans="1:18" ht="24.75" customHeight="1" x14ac:dyDescent="0.25">
      <c r="A58" s="1128" t="s">
        <v>583</v>
      </c>
      <c r="B58" s="1108" t="s">
        <v>167</v>
      </c>
      <c r="C58" s="1109"/>
      <c r="D58" s="1130" t="s">
        <v>30</v>
      </c>
      <c r="E58" s="1126" t="s">
        <v>576</v>
      </c>
      <c r="F58" s="1108" t="s">
        <v>42</v>
      </c>
      <c r="G58" s="1109"/>
      <c r="H58" s="1104" t="s">
        <v>33</v>
      </c>
      <c r="I58" s="1105"/>
      <c r="J58" s="690">
        <f>J60/$R$60</f>
        <v>0.22730000174409476</v>
      </c>
      <c r="K58" s="691"/>
      <c r="L58" s="690">
        <f>L60/R60</f>
        <v>0.24130000174409477</v>
      </c>
      <c r="M58" s="691"/>
      <c r="N58" s="690">
        <f>N60/R60</f>
        <v>0.31220000116272989</v>
      </c>
      <c r="O58" s="691"/>
      <c r="P58" s="690">
        <f>P60/R60</f>
        <v>0.21919999534908055</v>
      </c>
      <c r="Q58" s="691"/>
      <c r="R58" s="265">
        <f>SUM(J58:Q58)</f>
        <v>0.99999999999999989</v>
      </c>
    </row>
    <row r="59" spans="1:18" ht="12.75" customHeight="1" x14ac:dyDescent="0.2">
      <c r="A59" s="1129"/>
      <c r="B59" s="1110"/>
      <c r="C59" s="1111"/>
      <c r="D59" s="1131"/>
      <c r="E59" s="1127"/>
      <c r="F59" s="1110"/>
      <c r="G59" s="1111"/>
      <c r="H59" s="1104" t="s">
        <v>34</v>
      </c>
      <c r="I59" s="1105"/>
      <c r="J59" s="690">
        <f>J61/$R$60</f>
        <v>0.2336110552354819</v>
      </c>
      <c r="K59" s="691"/>
      <c r="L59" s="690">
        <f>L61/$R$60</f>
        <v>0.23993546074139532</v>
      </c>
      <c r="M59" s="691"/>
      <c r="N59" s="690">
        <f>N61/$R$60</f>
        <v>0</v>
      </c>
      <c r="O59" s="691"/>
      <c r="P59" s="690">
        <f>P61/$R$60</f>
        <v>0</v>
      </c>
      <c r="Q59" s="691"/>
      <c r="R59" s="264">
        <f>SUM(J59:Q59)</f>
        <v>0.47354651597687725</v>
      </c>
    </row>
    <row r="60" spans="1:18" ht="12.75" customHeight="1" x14ac:dyDescent="0.2">
      <c r="A60" s="1129"/>
      <c r="B60" s="1110"/>
      <c r="C60" s="1111"/>
      <c r="D60" s="1131"/>
      <c r="E60" s="1126" t="s">
        <v>43</v>
      </c>
      <c r="F60" s="1110"/>
      <c r="G60" s="1111"/>
      <c r="H60" s="1104" t="s">
        <v>35</v>
      </c>
      <c r="I60" s="1105"/>
      <c r="J60" s="561">
        <v>586464.68999999994</v>
      </c>
      <c r="K60" s="562"/>
      <c r="L60" s="561">
        <v>622586.57999999996</v>
      </c>
      <c r="M60" s="562"/>
      <c r="N60" s="561">
        <v>805518.15</v>
      </c>
      <c r="O60" s="562"/>
      <c r="P60" s="561">
        <v>565565.57999999996</v>
      </c>
      <c r="Q60" s="562"/>
      <c r="R60" s="263">
        <f>SUM(J60:Q60)</f>
        <v>2580135</v>
      </c>
    </row>
    <row r="61" spans="1:18" ht="12.75" customHeight="1" x14ac:dyDescent="0.2">
      <c r="A61" s="1129"/>
      <c r="B61" s="1112"/>
      <c r="C61" s="1113"/>
      <c r="D61" s="1132"/>
      <c r="E61" s="1127"/>
      <c r="F61" s="1112"/>
      <c r="G61" s="1113"/>
      <c r="H61" s="1104" t="s">
        <v>36</v>
      </c>
      <c r="I61" s="1105"/>
      <c r="J61" s="1106">
        <v>602748.06000000006</v>
      </c>
      <c r="K61" s="1107"/>
      <c r="L61" s="1106">
        <v>619065.88</v>
      </c>
      <c r="M61" s="1107"/>
      <c r="N61" s="1102"/>
      <c r="O61" s="1103"/>
      <c r="P61" s="1102"/>
      <c r="Q61" s="1103"/>
      <c r="R61" s="262">
        <f>SUM(J61:Q61)</f>
        <v>1221813.94</v>
      </c>
    </row>
    <row r="62" spans="1:18" x14ac:dyDescent="0.2">
      <c r="A62" s="1137" t="s">
        <v>514</v>
      </c>
      <c r="B62" s="1138"/>
      <c r="C62" s="1138"/>
      <c r="D62" s="1138"/>
      <c r="E62" s="1138"/>
      <c r="F62" s="1138"/>
      <c r="G62" s="1138"/>
      <c r="H62" s="1138"/>
      <c r="I62" s="1138"/>
      <c r="J62" s="1138"/>
      <c r="K62" s="1138"/>
      <c r="L62" s="1138"/>
      <c r="M62" s="1138"/>
      <c r="N62" s="1138"/>
      <c r="O62" s="1138"/>
      <c r="P62" s="1138"/>
      <c r="Q62" s="1138"/>
      <c r="R62" s="1139"/>
    </row>
    <row r="63" spans="1:18" ht="27" customHeight="1" x14ac:dyDescent="0.2">
      <c r="A63" s="1140" t="s">
        <v>582</v>
      </c>
      <c r="B63" s="1141"/>
      <c r="C63" s="1141"/>
      <c r="D63" s="1141"/>
      <c r="E63" s="1142"/>
      <c r="F63" s="1104" t="s">
        <v>37</v>
      </c>
      <c r="G63" s="1125"/>
      <c r="H63" s="1125"/>
      <c r="I63" s="1104" t="s">
        <v>578</v>
      </c>
      <c r="J63" s="1125"/>
      <c r="K63" s="1125"/>
      <c r="L63" s="1105"/>
      <c r="M63" s="1104" t="s">
        <v>38</v>
      </c>
      <c r="N63" s="1125"/>
      <c r="O63" s="1125"/>
      <c r="P63" s="1104"/>
      <c r="Q63" s="1125"/>
      <c r="R63" s="1105"/>
    </row>
    <row r="64" spans="1:18" ht="25.5" x14ac:dyDescent="0.2">
      <c r="A64" s="267" t="s">
        <v>25</v>
      </c>
      <c r="B64" s="1143" t="s">
        <v>299</v>
      </c>
      <c r="C64" s="1144"/>
      <c r="D64" s="268" t="s">
        <v>27</v>
      </c>
      <c r="E64" s="267" t="s">
        <v>28</v>
      </c>
      <c r="F64" s="1104" t="s">
        <v>29</v>
      </c>
      <c r="G64" s="1105"/>
      <c r="H64" s="1145"/>
      <c r="I64" s="1146"/>
      <c r="J64" s="1104" t="s">
        <v>20</v>
      </c>
      <c r="K64" s="1105"/>
      <c r="L64" s="1104" t="s">
        <v>21</v>
      </c>
      <c r="M64" s="1105"/>
      <c r="N64" s="1104" t="s">
        <v>22</v>
      </c>
      <c r="O64" s="1105"/>
      <c r="P64" s="1104" t="s">
        <v>23</v>
      </c>
      <c r="Q64" s="1105"/>
      <c r="R64" s="266" t="s">
        <v>39</v>
      </c>
    </row>
    <row r="65" spans="1:18" ht="12.75" customHeight="1" x14ac:dyDescent="0.25">
      <c r="A65" s="1128" t="s">
        <v>581</v>
      </c>
      <c r="B65" s="1108" t="s">
        <v>167</v>
      </c>
      <c r="C65" s="1109"/>
      <c r="D65" s="1130" t="s">
        <v>30</v>
      </c>
      <c r="E65" s="1126" t="s">
        <v>576</v>
      </c>
      <c r="F65" s="1108" t="s">
        <v>42</v>
      </c>
      <c r="G65" s="1109"/>
      <c r="H65" s="1104" t="s">
        <v>33</v>
      </c>
      <c r="I65" s="1105"/>
      <c r="J65" s="690">
        <f>J67/$R$74</f>
        <v>1.7917549207005217</v>
      </c>
      <c r="K65" s="691"/>
      <c r="L65" s="690">
        <f>L67/R67</f>
        <v>0.31079999772762373</v>
      </c>
      <c r="M65" s="691"/>
      <c r="N65" s="690">
        <f>N67/R67</f>
        <v>0.22869999947029065</v>
      </c>
      <c r="O65" s="691"/>
      <c r="P65" s="690">
        <f>P67/R67</f>
        <v>0.17710000190388278</v>
      </c>
      <c r="Q65" s="691"/>
      <c r="R65" s="265">
        <f>SUM(J65:Q65)</f>
        <v>2.5083549198023189</v>
      </c>
    </row>
    <row r="66" spans="1:18" ht="12.75" customHeight="1" x14ac:dyDescent="0.2">
      <c r="A66" s="1129"/>
      <c r="B66" s="1110"/>
      <c r="C66" s="1111"/>
      <c r="D66" s="1131"/>
      <c r="E66" s="1127"/>
      <c r="F66" s="1110"/>
      <c r="G66" s="1111"/>
      <c r="H66" s="1104" t="s">
        <v>34</v>
      </c>
      <c r="I66" s="1105"/>
      <c r="J66" s="690">
        <f>J68/$R$74</f>
        <v>2.4301501129790162</v>
      </c>
      <c r="K66" s="691"/>
      <c r="L66" s="690">
        <f>L68/$R$74</f>
        <v>7.8604174412894219</v>
      </c>
      <c r="M66" s="691"/>
      <c r="N66" s="690">
        <f>N68/$R$74</f>
        <v>0</v>
      </c>
      <c r="O66" s="691"/>
      <c r="P66" s="690">
        <f>P68/$R$74</f>
        <v>0</v>
      </c>
      <c r="Q66" s="691"/>
      <c r="R66" s="264">
        <f>SUM(J66:Q66)</f>
        <v>10.290567554268438</v>
      </c>
    </row>
    <row r="67" spans="1:18" ht="12.75" customHeight="1" x14ac:dyDescent="0.2">
      <c r="A67" s="1129"/>
      <c r="B67" s="1110"/>
      <c r="C67" s="1111"/>
      <c r="D67" s="1131"/>
      <c r="E67" s="1126" t="s">
        <v>43</v>
      </c>
      <c r="F67" s="1110"/>
      <c r="G67" s="1111"/>
      <c r="H67" s="1104" t="s">
        <v>35</v>
      </c>
      <c r="I67" s="1105"/>
      <c r="J67" s="561">
        <v>590651.49</v>
      </c>
      <c r="K67" s="562"/>
      <c r="L67" s="561">
        <v>647757.52</v>
      </c>
      <c r="M67" s="562"/>
      <c r="N67" s="561">
        <v>476647.83</v>
      </c>
      <c r="O67" s="562"/>
      <c r="P67" s="561">
        <v>369105.08</v>
      </c>
      <c r="Q67" s="562"/>
      <c r="R67" s="263">
        <f>SUM(J67:Q67)</f>
        <v>2084161.9200000002</v>
      </c>
    </row>
    <row r="68" spans="1:18" ht="12.75" customHeight="1" x14ac:dyDescent="0.2">
      <c r="A68" s="1129"/>
      <c r="B68" s="1112"/>
      <c r="C68" s="1113"/>
      <c r="D68" s="1132"/>
      <c r="E68" s="1127"/>
      <c r="F68" s="1112"/>
      <c r="G68" s="1113"/>
      <c r="H68" s="1104" t="s">
        <v>36</v>
      </c>
      <c r="I68" s="1105"/>
      <c r="J68" s="1106">
        <v>801098.28</v>
      </c>
      <c r="K68" s="1107"/>
      <c r="L68" s="1106">
        <v>2591184.33</v>
      </c>
      <c r="M68" s="1107"/>
      <c r="N68" s="1102"/>
      <c r="O68" s="1103"/>
      <c r="P68" s="1102"/>
      <c r="Q68" s="1103"/>
      <c r="R68" s="262">
        <f>SUM(J68:Q68)</f>
        <v>3392282.6100000003</v>
      </c>
    </row>
    <row r="69" spans="1:18" x14ac:dyDescent="0.2">
      <c r="A69" s="1137" t="s">
        <v>580</v>
      </c>
      <c r="B69" s="1138"/>
      <c r="C69" s="1138"/>
      <c r="D69" s="1138"/>
      <c r="E69" s="1138"/>
      <c r="F69" s="1138"/>
      <c r="G69" s="1138"/>
      <c r="H69" s="1138"/>
      <c r="I69" s="1138"/>
      <c r="J69" s="1138"/>
      <c r="K69" s="1138"/>
      <c r="L69" s="1138"/>
      <c r="M69" s="1138"/>
      <c r="N69" s="1138"/>
      <c r="O69" s="1138"/>
      <c r="P69" s="1138"/>
      <c r="Q69" s="1138"/>
      <c r="R69" s="1139"/>
    </row>
    <row r="70" spans="1:18" ht="27" customHeight="1" x14ac:dyDescent="0.2">
      <c r="A70" s="1140" t="s">
        <v>579</v>
      </c>
      <c r="B70" s="1141"/>
      <c r="C70" s="1141"/>
      <c r="D70" s="1141"/>
      <c r="E70" s="1142"/>
      <c r="F70" s="1104" t="s">
        <v>37</v>
      </c>
      <c r="G70" s="1125"/>
      <c r="H70" s="1125"/>
      <c r="I70" s="1104" t="s">
        <v>578</v>
      </c>
      <c r="J70" s="1125"/>
      <c r="K70" s="1125"/>
      <c r="L70" s="1105"/>
      <c r="M70" s="1104" t="s">
        <v>38</v>
      </c>
      <c r="N70" s="1125"/>
      <c r="O70" s="1125"/>
      <c r="P70" s="1104"/>
      <c r="Q70" s="1125"/>
      <c r="R70" s="1105"/>
    </row>
    <row r="71" spans="1:18" ht="25.5" x14ac:dyDescent="0.2">
      <c r="A71" s="267" t="s">
        <v>25</v>
      </c>
      <c r="B71" s="1143" t="s">
        <v>299</v>
      </c>
      <c r="C71" s="1144"/>
      <c r="D71" s="268" t="s">
        <v>27</v>
      </c>
      <c r="E71" s="267" t="s">
        <v>28</v>
      </c>
      <c r="F71" s="1104" t="s">
        <v>29</v>
      </c>
      <c r="G71" s="1105"/>
      <c r="H71" s="1145"/>
      <c r="I71" s="1146"/>
      <c r="J71" s="1104" t="s">
        <v>20</v>
      </c>
      <c r="K71" s="1105"/>
      <c r="L71" s="1104" t="s">
        <v>21</v>
      </c>
      <c r="M71" s="1105"/>
      <c r="N71" s="1104" t="s">
        <v>22</v>
      </c>
      <c r="O71" s="1105"/>
      <c r="P71" s="1104" t="s">
        <v>23</v>
      </c>
      <c r="Q71" s="1105"/>
      <c r="R71" s="266" t="s">
        <v>39</v>
      </c>
    </row>
    <row r="72" spans="1:18" ht="12.75" customHeight="1" x14ac:dyDescent="0.25">
      <c r="A72" s="1128" t="s">
        <v>577</v>
      </c>
      <c r="B72" s="1108" t="s">
        <v>167</v>
      </c>
      <c r="C72" s="1109"/>
      <c r="D72" s="1130" t="s">
        <v>30</v>
      </c>
      <c r="E72" s="1126" t="s">
        <v>576</v>
      </c>
      <c r="F72" s="1108" t="s">
        <v>42</v>
      </c>
      <c r="G72" s="1109"/>
      <c r="H72" s="1104" t="s">
        <v>33</v>
      </c>
      <c r="I72" s="1105"/>
      <c r="J72" s="690">
        <f>J74/$R$74</f>
        <v>0.25999998604579388</v>
      </c>
      <c r="K72" s="691"/>
      <c r="L72" s="690">
        <f>L74/R74</f>
        <v>0.26019998622173823</v>
      </c>
      <c r="M72" s="691"/>
      <c r="N72" s="690">
        <f>N74/R74</f>
        <v>0.30230003842563669</v>
      </c>
      <c r="O72" s="691"/>
      <c r="P72" s="690">
        <f>P74/R74</f>
        <v>0.17749998930683117</v>
      </c>
      <c r="Q72" s="691"/>
      <c r="R72" s="265">
        <f>SUM(J72:Q72)</f>
        <v>1</v>
      </c>
    </row>
    <row r="73" spans="1:18" ht="12.75" customHeight="1" x14ac:dyDescent="0.2">
      <c r="A73" s="1129"/>
      <c r="B73" s="1110"/>
      <c r="C73" s="1111"/>
      <c r="D73" s="1131"/>
      <c r="E73" s="1127"/>
      <c r="F73" s="1110"/>
      <c r="G73" s="1111"/>
      <c r="H73" s="1104" t="s">
        <v>34</v>
      </c>
      <c r="I73" s="1105"/>
      <c r="J73" s="690">
        <f>J75/$R$74</f>
        <v>2.9716391984691871E-2</v>
      </c>
      <c r="K73" s="691"/>
      <c r="L73" s="690">
        <f>L75/$R$74</f>
        <v>1.2297841851582395E-2</v>
      </c>
      <c r="M73" s="691"/>
      <c r="N73" s="690">
        <f>N75/$R$74</f>
        <v>0</v>
      </c>
      <c r="O73" s="691"/>
      <c r="P73" s="690">
        <f>P75/$R$74</f>
        <v>0</v>
      </c>
      <c r="Q73" s="691"/>
      <c r="R73" s="264">
        <f>SUM(J73:Q73)</f>
        <v>4.201423383627427E-2</v>
      </c>
    </row>
    <row r="74" spans="1:18" ht="12.75" customHeight="1" x14ac:dyDescent="0.2">
      <c r="A74" s="1129"/>
      <c r="B74" s="1110"/>
      <c r="C74" s="1111"/>
      <c r="D74" s="1131"/>
      <c r="E74" s="1126" t="s">
        <v>43</v>
      </c>
      <c r="F74" s="1110"/>
      <c r="G74" s="1111"/>
      <c r="H74" s="1104" t="s">
        <v>35</v>
      </c>
      <c r="I74" s="1105"/>
      <c r="J74" s="561">
        <v>85708.92</v>
      </c>
      <c r="K74" s="562"/>
      <c r="L74" s="561">
        <v>85774.85</v>
      </c>
      <c r="M74" s="562"/>
      <c r="N74" s="561">
        <v>99653.119999999995</v>
      </c>
      <c r="O74" s="562"/>
      <c r="P74" s="561">
        <v>58512.82</v>
      </c>
      <c r="Q74" s="562"/>
      <c r="R74" s="263">
        <f>SUM(J74:Q74)</f>
        <v>329649.71000000002</v>
      </c>
    </row>
    <row r="75" spans="1:18" ht="12.75" customHeight="1" x14ac:dyDescent="0.2">
      <c r="A75" s="1129"/>
      <c r="B75" s="1112"/>
      <c r="C75" s="1113"/>
      <c r="D75" s="1132"/>
      <c r="E75" s="1127"/>
      <c r="F75" s="1112"/>
      <c r="G75" s="1113"/>
      <c r="H75" s="1104" t="s">
        <v>36</v>
      </c>
      <c r="I75" s="1105"/>
      <c r="J75" s="1106">
        <v>9796</v>
      </c>
      <c r="K75" s="1107"/>
      <c r="L75" s="1106">
        <v>4053.98</v>
      </c>
      <c r="M75" s="1107"/>
      <c r="N75" s="1102"/>
      <c r="O75" s="1103"/>
      <c r="P75" s="1102"/>
      <c r="Q75" s="1103"/>
      <c r="R75" s="262">
        <f>SUM(J75:Q75)</f>
        <v>13849.98</v>
      </c>
    </row>
    <row r="76" spans="1:18" x14ac:dyDescent="0.2">
      <c r="A76" s="378"/>
      <c r="B76" s="379"/>
      <c r="C76" s="379"/>
      <c r="D76" s="379"/>
      <c r="E76" s="379"/>
      <c r="F76" s="379"/>
      <c r="G76" s="379"/>
      <c r="H76" s="379"/>
      <c r="I76" s="379"/>
      <c r="J76" s="379"/>
      <c r="K76" s="379"/>
      <c r="L76" s="379"/>
      <c r="M76" s="379"/>
      <c r="N76" s="379"/>
      <c r="O76" s="379"/>
      <c r="P76" s="379"/>
      <c r="Q76" s="379"/>
      <c r="R76" s="380"/>
    </row>
    <row r="77" spans="1:18" ht="48.75" customHeight="1" x14ac:dyDescent="0.2">
      <c r="A77" s="363" t="s">
        <v>44</v>
      </c>
      <c r="B77" s="364"/>
      <c r="C77" s="365"/>
      <c r="D77" s="15"/>
      <c r="E77" s="363" t="s">
        <v>45</v>
      </c>
      <c r="F77" s="364"/>
      <c r="G77" s="364"/>
      <c r="H77" s="364"/>
      <c r="I77" s="364"/>
      <c r="J77" s="364"/>
      <c r="K77" s="365"/>
      <c r="L77" s="381" t="s">
        <v>46</v>
      </c>
      <c r="M77" s="382"/>
      <c r="N77" s="382"/>
      <c r="O77" s="383"/>
      <c r="P77" s="381" t="s">
        <v>47</v>
      </c>
      <c r="Q77" s="382"/>
      <c r="R77" s="383"/>
    </row>
    <row r="78" spans="1:18" x14ac:dyDescent="0.2">
      <c r="A78" s="654" t="s">
        <v>575</v>
      </c>
      <c r="B78" s="528"/>
      <c r="C78" s="529"/>
      <c r="D78" s="79"/>
      <c r="E78" s="537" t="s">
        <v>574</v>
      </c>
      <c r="F78" s="537"/>
      <c r="G78" s="537"/>
      <c r="H78" s="537"/>
      <c r="I78" s="537"/>
      <c r="J78" s="537"/>
      <c r="K78" s="537"/>
      <c r="L78" s="1121">
        <v>44562</v>
      </c>
      <c r="M78" s="1122"/>
      <c r="N78" s="1122"/>
      <c r="O78" s="1123"/>
      <c r="P78" s="1124">
        <v>44926</v>
      </c>
      <c r="Q78" s="1125"/>
      <c r="R78" s="1105"/>
    </row>
    <row r="79" spans="1:18" x14ac:dyDescent="0.2">
      <c r="A79" s="1117"/>
      <c r="B79" s="530"/>
      <c r="C79" s="531"/>
      <c r="D79" s="79"/>
      <c r="E79" s="532" t="s">
        <v>573</v>
      </c>
      <c r="F79" s="533"/>
      <c r="G79" s="533"/>
      <c r="H79" s="533"/>
      <c r="I79" s="533"/>
      <c r="J79" s="533"/>
      <c r="K79" s="534"/>
      <c r="L79" s="1121">
        <v>44562</v>
      </c>
      <c r="M79" s="1122"/>
      <c r="N79" s="1122"/>
      <c r="O79" s="1123"/>
      <c r="P79" s="1124">
        <v>44926</v>
      </c>
      <c r="Q79" s="1125"/>
      <c r="R79" s="1105"/>
    </row>
    <row r="80" spans="1:18" x14ac:dyDescent="0.2">
      <c r="A80" s="1117"/>
      <c r="B80" s="530"/>
      <c r="C80" s="531"/>
      <c r="D80" s="79"/>
      <c r="E80" s="1118" t="s">
        <v>572</v>
      </c>
      <c r="F80" s="1119"/>
      <c r="G80" s="1119"/>
      <c r="H80" s="1119"/>
      <c r="I80" s="1119"/>
      <c r="J80" s="1119"/>
      <c r="K80" s="1120"/>
      <c r="L80" s="1121">
        <v>44562</v>
      </c>
      <c r="M80" s="1122"/>
      <c r="N80" s="1122"/>
      <c r="O80" s="1123"/>
      <c r="P80" s="1124">
        <v>44926</v>
      </c>
      <c r="Q80" s="1125"/>
      <c r="R80" s="1105"/>
    </row>
    <row r="81" spans="1:18" x14ac:dyDescent="0.2">
      <c r="A81" s="1117"/>
      <c r="B81" s="530"/>
      <c r="C81" s="531"/>
      <c r="D81" s="79"/>
      <c r="E81" s="537" t="s">
        <v>571</v>
      </c>
      <c r="F81" s="537"/>
      <c r="G81" s="537"/>
      <c r="H81" s="537"/>
      <c r="I81" s="537"/>
      <c r="J81" s="537"/>
      <c r="K81" s="537"/>
      <c r="L81" s="1121">
        <v>44562</v>
      </c>
      <c r="M81" s="1122"/>
      <c r="N81" s="1122"/>
      <c r="O81" s="1123"/>
      <c r="P81" s="1124">
        <v>44926</v>
      </c>
      <c r="Q81" s="1125"/>
      <c r="R81" s="1105"/>
    </row>
    <row r="82" spans="1:18" x14ac:dyDescent="0.2">
      <c r="A82" s="1117"/>
      <c r="B82" s="530"/>
      <c r="C82" s="531"/>
      <c r="D82" s="79"/>
      <c r="E82" s="1118" t="s">
        <v>570</v>
      </c>
      <c r="F82" s="1119"/>
      <c r="G82" s="1119"/>
      <c r="H82" s="1119"/>
      <c r="I82" s="1119"/>
      <c r="J82" s="1119"/>
      <c r="K82" s="1120"/>
      <c r="L82" s="1121">
        <v>44562</v>
      </c>
      <c r="M82" s="1122"/>
      <c r="N82" s="1122"/>
      <c r="O82" s="1123"/>
      <c r="P82" s="1124">
        <v>44926</v>
      </c>
      <c r="Q82" s="1125"/>
      <c r="R82" s="1105"/>
    </row>
    <row r="83" spans="1:18" ht="12.75" customHeight="1" x14ac:dyDescent="0.2">
      <c r="A83" s="654" t="s">
        <v>569</v>
      </c>
      <c r="B83" s="528"/>
      <c r="C83" s="529"/>
      <c r="D83" s="79"/>
      <c r="E83" s="1118" t="s">
        <v>568</v>
      </c>
      <c r="F83" s="1119"/>
      <c r="G83" s="1119"/>
      <c r="H83" s="1119"/>
      <c r="I83" s="1119"/>
      <c r="J83" s="1119"/>
      <c r="K83" s="1120"/>
      <c r="L83" s="1121">
        <v>44562</v>
      </c>
      <c r="M83" s="1122"/>
      <c r="N83" s="1122"/>
      <c r="O83" s="1123"/>
      <c r="P83" s="1124">
        <v>44926</v>
      </c>
      <c r="Q83" s="1125"/>
      <c r="R83" s="1105"/>
    </row>
    <row r="84" spans="1:18" ht="12.75" customHeight="1" x14ac:dyDescent="0.2">
      <c r="A84" s="1117"/>
      <c r="B84" s="530"/>
      <c r="C84" s="531"/>
      <c r="D84" s="79"/>
      <c r="E84" s="532" t="s">
        <v>567</v>
      </c>
      <c r="F84" s="533"/>
      <c r="G84" s="533"/>
      <c r="H84" s="533"/>
      <c r="I84" s="533"/>
      <c r="J84" s="533"/>
      <c r="K84" s="534"/>
      <c r="L84" s="1121">
        <v>44562</v>
      </c>
      <c r="M84" s="1122"/>
      <c r="N84" s="1122"/>
      <c r="O84" s="1123"/>
      <c r="P84" s="1124">
        <v>44926</v>
      </c>
      <c r="Q84" s="1125"/>
      <c r="R84" s="1105"/>
    </row>
    <row r="85" spans="1:18" ht="12.75" customHeight="1" x14ac:dyDescent="0.2">
      <c r="A85" s="1117"/>
      <c r="B85" s="530"/>
      <c r="C85" s="531"/>
      <c r="D85" s="79"/>
      <c r="E85" s="1118" t="s">
        <v>566</v>
      </c>
      <c r="F85" s="1119"/>
      <c r="G85" s="1119"/>
      <c r="H85" s="1119"/>
      <c r="I85" s="1119"/>
      <c r="J85" s="1119"/>
      <c r="K85" s="1120"/>
      <c r="L85" s="1121">
        <v>44562</v>
      </c>
      <c r="M85" s="1122"/>
      <c r="N85" s="1122"/>
      <c r="O85" s="1123"/>
      <c r="P85" s="1124">
        <v>44926</v>
      </c>
      <c r="Q85" s="1125"/>
      <c r="R85" s="1105"/>
    </row>
    <row r="86" spans="1:18" ht="12.75" customHeight="1" x14ac:dyDescent="0.2">
      <c r="A86" s="1117"/>
      <c r="B86" s="530"/>
      <c r="C86" s="531"/>
      <c r="D86" s="79"/>
      <c r="E86" s="532" t="s">
        <v>565</v>
      </c>
      <c r="F86" s="533"/>
      <c r="G86" s="533"/>
      <c r="H86" s="533"/>
      <c r="I86" s="533"/>
      <c r="J86" s="533"/>
      <c r="K86" s="534"/>
      <c r="L86" s="1121">
        <v>44562</v>
      </c>
      <c r="M86" s="1122"/>
      <c r="N86" s="1122"/>
      <c r="O86" s="1123"/>
      <c r="P86" s="1124">
        <v>44926</v>
      </c>
      <c r="Q86" s="1125"/>
      <c r="R86" s="1105"/>
    </row>
    <row r="87" spans="1:18" ht="12.75" customHeight="1" x14ac:dyDescent="0.2">
      <c r="A87" s="1117"/>
      <c r="B87" s="530"/>
      <c r="C87" s="531"/>
      <c r="D87" s="79"/>
      <c r="E87" s="532" t="s">
        <v>564</v>
      </c>
      <c r="F87" s="533"/>
      <c r="G87" s="533"/>
      <c r="H87" s="533"/>
      <c r="I87" s="533"/>
      <c r="J87" s="533"/>
      <c r="K87" s="534"/>
      <c r="L87" s="1121">
        <v>44562</v>
      </c>
      <c r="M87" s="1122"/>
      <c r="N87" s="1122"/>
      <c r="O87" s="1123"/>
      <c r="P87" s="1124">
        <v>44926</v>
      </c>
      <c r="Q87" s="1125"/>
      <c r="R87" s="1105"/>
    </row>
    <row r="88" spans="1:18" ht="12.75" customHeight="1" x14ac:dyDescent="0.2">
      <c r="A88" s="654" t="s">
        <v>563</v>
      </c>
      <c r="B88" s="528"/>
      <c r="C88" s="529"/>
      <c r="D88" s="260"/>
      <c r="E88" s="1118" t="s">
        <v>562</v>
      </c>
      <c r="F88" s="1119"/>
      <c r="G88" s="1119"/>
      <c r="H88" s="1119"/>
      <c r="I88" s="1119"/>
      <c r="J88" s="1119"/>
      <c r="K88" s="1120"/>
      <c r="L88" s="1121">
        <v>44562</v>
      </c>
      <c r="M88" s="1122"/>
      <c r="N88" s="1122"/>
      <c r="O88" s="1123"/>
      <c r="P88" s="1124">
        <v>44926</v>
      </c>
      <c r="Q88" s="1125"/>
      <c r="R88" s="1105"/>
    </row>
    <row r="89" spans="1:18" ht="12.75" customHeight="1" x14ac:dyDescent="0.2">
      <c r="A89" s="1117"/>
      <c r="B89" s="530"/>
      <c r="C89" s="531"/>
      <c r="D89" s="260"/>
      <c r="E89" s="1118" t="s">
        <v>561</v>
      </c>
      <c r="F89" s="1119"/>
      <c r="G89" s="1119"/>
      <c r="H89" s="1119"/>
      <c r="I89" s="1119"/>
      <c r="J89" s="1119"/>
      <c r="K89" s="1120"/>
      <c r="L89" s="1121">
        <v>44562</v>
      </c>
      <c r="M89" s="1122"/>
      <c r="N89" s="1122"/>
      <c r="O89" s="1123"/>
      <c r="P89" s="1124">
        <v>44926</v>
      </c>
      <c r="Q89" s="1125"/>
      <c r="R89" s="1105"/>
    </row>
    <row r="90" spans="1:18" ht="12.75" customHeight="1" x14ac:dyDescent="0.2">
      <c r="A90" s="1117"/>
      <c r="B90" s="530"/>
      <c r="C90" s="531"/>
      <c r="D90" s="260"/>
      <c r="E90" s="532" t="s">
        <v>560</v>
      </c>
      <c r="F90" s="533"/>
      <c r="G90" s="533"/>
      <c r="H90" s="533"/>
      <c r="I90" s="533"/>
      <c r="J90" s="533"/>
      <c r="K90" s="534"/>
      <c r="L90" s="1121">
        <v>44562</v>
      </c>
      <c r="M90" s="1122"/>
      <c r="N90" s="1122"/>
      <c r="O90" s="1123"/>
      <c r="P90" s="1124">
        <v>44926</v>
      </c>
      <c r="Q90" s="1125"/>
      <c r="R90" s="1105"/>
    </row>
    <row r="91" spans="1:18" ht="12.75" customHeight="1" x14ac:dyDescent="0.2">
      <c r="A91" s="1117"/>
      <c r="B91" s="530"/>
      <c r="C91" s="531"/>
      <c r="D91" s="260"/>
      <c r="E91" s="532" t="s">
        <v>559</v>
      </c>
      <c r="F91" s="533"/>
      <c r="G91" s="533"/>
      <c r="H91" s="533"/>
      <c r="I91" s="533"/>
      <c r="J91" s="533"/>
      <c r="K91" s="534"/>
      <c r="L91" s="1121">
        <v>44562</v>
      </c>
      <c r="M91" s="1122"/>
      <c r="N91" s="1122"/>
      <c r="O91" s="1123"/>
      <c r="P91" s="1124">
        <v>44926</v>
      </c>
      <c r="Q91" s="1125"/>
      <c r="R91" s="1105"/>
    </row>
    <row r="92" spans="1:18" ht="12.75" customHeight="1" x14ac:dyDescent="0.2">
      <c r="A92" s="1117"/>
      <c r="B92" s="530"/>
      <c r="C92" s="531"/>
      <c r="D92" s="260"/>
      <c r="E92" s="1118" t="s">
        <v>558</v>
      </c>
      <c r="F92" s="1119"/>
      <c r="G92" s="1119"/>
      <c r="H92" s="1119"/>
      <c r="I92" s="1119"/>
      <c r="J92" s="1119"/>
      <c r="K92" s="1120"/>
      <c r="L92" s="1121">
        <v>44562</v>
      </c>
      <c r="M92" s="1122"/>
      <c r="N92" s="1122"/>
      <c r="O92" s="1123"/>
      <c r="P92" s="1124">
        <v>44926</v>
      </c>
      <c r="Q92" s="1125"/>
      <c r="R92" s="1105"/>
    </row>
    <row r="93" spans="1:18" ht="30" customHeight="1" x14ac:dyDescent="0.2">
      <c r="A93" s="1133"/>
      <c r="B93" s="535"/>
      <c r="C93" s="536"/>
      <c r="D93" s="260"/>
      <c r="E93" s="532" t="s">
        <v>557</v>
      </c>
      <c r="F93" s="533"/>
      <c r="G93" s="533"/>
      <c r="H93" s="533"/>
      <c r="I93" s="533"/>
      <c r="J93" s="533"/>
      <c r="K93" s="534"/>
      <c r="L93" s="1121">
        <v>44562</v>
      </c>
      <c r="M93" s="1122"/>
      <c r="N93" s="1122"/>
      <c r="O93" s="1123"/>
      <c r="P93" s="1124">
        <v>44926</v>
      </c>
      <c r="Q93" s="1125"/>
      <c r="R93" s="1105"/>
    </row>
    <row r="94" spans="1:18" ht="12.75" customHeight="1" x14ac:dyDescent="0.2">
      <c r="A94" s="537" t="s">
        <v>556</v>
      </c>
      <c r="B94" s="537"/>
      <c r="C94" s="537"/>
      <c r="D94" s="260"/>
      <c r="E94" s="1118" t="s">
        <v>555</v>
      </c>
      <c r="F94" s="1119"/>
      <c r="G94" s="1119"/>
      <c r="H94" s="1119"/>
      <c r="I94" s="1119"/>
      <c r="J94" s="1119"/>
      <c r="K94" s="1120"/>
      <c r="L94" s="1121">
        <v>44562</v>
      </c>
      <c r="M94" s="1122"/>
      <c r="N94" s="1122"/>
      <c r="O94" s="1123"/>
      <c r="P94" s="1124">
        <v>44926</v>
      </c>
      <c r="Q94" s="1125"/>
      <c r="R94" s="1105"/>
    </row>
    <row r="95" spans="1:18" ht="12.75" customHeight="1" x14ac:dyDescent="0.2">
      <c r="A95" s="537"/>
      <c r="B95" s="537"/>
      <c r="C95" s="537"/>
      <c r="D95" s="260"/>
      <c r="E95" s="1118" t="s">
        <v>554</v>
      </c>
      <c r="F95" s="1119"/>
      <c r="G95" s="1119"/>
      <c r="H95" s="1119"/>
      <c r="I95" s="1119"/>
      <c r="J95" s="1119"/>
      <c r="K95" s="1120"/>
      <c r="L95" s="1121">
        <v>44562</v>
      </c>
      <c r="M95" s="1122"/>
      <c r="N95" s="1122"/>
      <c r="O95" s="1123"/>
      <c r="P95" s="1124">
        <v>44926</v>
      </c>
      <c r="Q95" s="1125"/>
      <c r="R95" s="1105"/>
    </row>
    <row r="96" spans="1:18" ht="12.75" customHeight="1" x14ac:dyDescent="0.2">
      <c r="A96" s="537"/>
      <c r="B96" s="537"/>
      <c r="C96" s="537"/>
      <c r="D96" s="260"/>
      <c r="E96" s="532" t="s">
        <v>553</v>
      </c>
      <c r="F96" s="533"/>
      <c r="G96" s="533"/>
      <c r="H96" s="533"/>
      <c r="I96" s="533"/>
      <c r="J96" s="533"/>
      <c r="K96" s="534"/>
      <c r="L96" s="1121">
        <v>44562</v>
      </c>
      <c r="M96" s="1122"/>
      <c r="N96" s="1122"/>
      <c r="O96" s="1123"/>
      <c r="P96" s="1124">
        <v>44926</v>
      </c>
      <c r="Q96" s="1125"/>
      <c r="R96" s="1105"/>
    </row>
    <row r="97" spans="1:18" ht="12.75" customHeight="1" x14ac:dyDescent="0.2">
      <c r="A97" s="537"/>
      <c r="B97" s="537"/>
      <c r="C97" s="537"/>
      <c r="D97" s="260"/>
      <c r="E97" s="532" t="s">
        <v>552</v>
      </c>
      <c r="F97" s="533"/>
      <c r="G97" s="533"/>
      <c r="H97" s="533"/>
      <c r="I97" s="533"/>
      <c r="J97" s="533"/>
      <c r="K97" s="534"/>
      <c r="L97" s="1121">
        <v>44562</v>
      </c>
      <c r="M97" s="1122"/>
      <c r="N97" s="1122"/>
      <c r="O97" s="1123"/>
      <c r="P97" s="1124">
        <v>44926</v>
      </c>
      <c r="Q97" s="1125"/>
      <c r="R97" s="1105"/>
    </row>
    <row r="98" spans="1:18" ht="12.75" customHeight="1" x14ac:dyDescent="0.2">
      <c r="A98" s="537"/>
      <c r="B98" s="537"/>
      <c r="C98" s="537"/>
      <c r="D98" s="260"/>
      <c r="E98" s="532" t="s">
        <v>551</v>
      </c>
      <c r="F98" s="533"/>
      <c r="G98" s="533"/>
      <c r="H98" s="533"/>
      <c r="I98" s="533"/>
      <c r="J98" s="533"/>
      <c r="K98" s="534"/>
      <c r="L98" s="1121">
        <v>44562</v>
      </c>
      <c r="M98" s="1122"/>
      <c r="N98" s="1122"/>
      <c r="O98" s="1123"/>
      <c r="P98" s="1124">
        <v>44926</v>
      </c>
      <c r="Q98" s="1125"/>
      <c r="R98" s="1105"/>
    </row>
    <row r="99" spans="1:18" x14ac:dyDescent="0.2">
      <c r="A99" s="537"/>
      <c r="B99" s="537"/>
      <c r="C99" s="537"/>
      <c r="D99" s="260"/>
      <c r="E99" s="532" t="s">
        <v>550</v>
      </c>
      <c r="F99" s="533"/>
      <c r="G99" s="533"/>
      <c r="H99" s="533"/>
      <c r="I99" s="533"/>
      <c r="J99" s="533"/>
      <c r="K99" s="534"/>
      <c r="L99" s="1121">
        <v>44562</v>
      </c>
      <c r="M99" s="1122"/>
      <c r="N99" s="1122"/>
      <c r="O99" s="1123"/>
      <c r="P99" s="1124">
        <v>44926</v>
      </c>
      <c r="Q99" s="1125"/>
      <c r="R99" s="1105"/>
    </row>
    <row r="100" spans="1:18" x14ac:dyDescent="0.2">
      <c r="A100" s="537"/>
      <c r="B100" s="537"/>
      <c r="C100" s="537"/>
      <c r="D100" s="260"/>
      <c r="E100" s="537" t="s">
        <v>549</v>
      </c>
      <c r="F100" s="537"/>
      <c r="G100" s="537"/>
      <c r="H100" s="537"/>
      <c r="I100" s="537"/>
      <c r="J100" s="537"/>
      <c r="K100" s="537"/>
      <c r="L100" s="1121">
        <v>44562</v>
      </c>
      <c r="M100" s="1122"/>
      <c r="N100" s="1122"/>
      <c r="O100" s="1123"/>
      <c r="P100" s="1124">
        <v>44926</v>
      </c>
      <c r="Q100" s="1125"/>
      <c r="R100" s="1105"/>
    </row>
    <row r="101" spans="1:18" x14ac:dyDescent="0.2">
      <c r="A101" s="654" t="s">
        <v>548</v>
      </c>
      <c r="B101" s="528"/>
      <c r="C101" s="529"/>
      <c r="D101" s="260"/>
      <c r="E101" s="1136" t="s">
        <v>547</v>
      </c>
      <c r="F101" s="1136"/>
      <c r="G101" s="1136"/>
      <c r="H101" s="1136"/>
      <c r="I101" s="1136"/>
      <c r="J101" s="1136"/>
      <c r="K101" s="1136"/>
      <c r="L101" s="1121">
        <v>44562</v>
      </c>
      <c r="M101" s="1122"/>
      <c r="N101" s="1122"/>
      <c r="O101" s="1123"/>
      <c r="P101" s="1124">
        <v>44926</v>
      </c>
      <c r="Q101" s="1125"/>
      <c r="R101" s="1105"/>
    </row>
    <row r="102" spans="1:18" x14ac:dyDescent="0.2">
      <c r="A102" s="1117"/>
      <c r="B102" s="530"/>
      <c r="C102" s="531"/>
      <c r="D102" s="260"/>
      <c r="E102" s="1135" t="s">
        <v>546</v>
      </c>
      <c r="F102" s="1135"/>
      <c r="G102" s="1135"/>
      <c r="H102" s="1135"/>
      <c r="I102" s="1135"/>
      <c r="J102" s="1135"/>
      <c r="K102" s="1135"/>
      <c r="L102" s="1121">
        <v>44562</v>
      </c>
      <c r="M102" s="1122"/>
      <c r="N102" s="1122"/>
      <c r="O102" s="1123"/>
      <c r="P102" s="1124">
        <v>44926</v>
      </c>
      <c r="Q102" s="1125"/>
      <c r="R102" s="1105"/>
    </row>
    <row r="103" spans="1:18" x14ac:dyDescent="0.2">
      <c r="A103" s="1117"/>
      <c r="B103" s="530"/>
      <c r="C103" s="531"/>
      <c r="D103" s="260"/>
      <c r="E103" s="532" t="s">
        <v>545</v>
      </c>
      <c r="F103" s="533"/>
      <c r="G103" s="533"/>
      <c r="H103" s="533"/>
      <c r="I103" s="533"/>
      <c r="J103" s="533"/>
      <c r="K103" s="534"/>
      <c r="L103" s="1121">
        <v>44562</v>
      </c>
      <c r="M103" s="1122"/>
      <c r="N103" s="1122"/>
      <c r="O103" s="1123"/>
      <c r="P103" s="1124">
        <v>44926</v>
      </c>
      <c r="Q103" s="1125"/>
      <c r="R103" s="1105"/>
    </row>
    <row r="104" spans="1:18" ht="27.75" customHeight="1" x14ac:dyDescent="0.2">
      <c r="A104" s="1117"/>
      <c r="B104" s="530"/>
      <c r="C104" s="531"/>
      <c r="D104" s="260"/>
      <c r="E104" s="532" t="s">
        <v>544</v>
      </c>
      <c r="F104" s="533"/>
      <c r="G104" s="533"/>
      <c r="H104" s="533"/>
      <c r="I104" s="533"/>
      <c r="J104" s="533"/>
      <c r="K104" s="534"/>
      <c r="L104" s="1121">
        <v>44562</v>
      </c>
      <c r="M104" s="1122"/>
      <c r="N104" s="1122"/>
      <c r="O104" s="1123"/>
      <c r="P104" s="1124">
        <v>44926</v>
      </c>
      <c r="Q104" s="1125"/>
      <c r="R104" s="1105"/>
    </row>
    <row r="105" spans="1:18" ht="27" customHeight="1" x14ac:dyDescent="0.2">
      <c r="A105" s="1117"/>
      <c r="B105" s="530"/>
      <c r="C105" s="531"/>
      <c r="D105" s="261"/>
      <c r="E105" s="654" t="s">
        <v>543</v>
      </c>
      <c r="F105" s="528"/>
      <c r="G105" s="528"/>
      <c r="H105" s="528"/>
      <c r="I105" s="528"/>
      <c r="J105" s="528"/>
      <c r="K105" s="529"/>
      <c r="L105" s="1121">
        <v>44562</v>
      </c>
      <c r="M105" s="1122"/>
      <c r="N105" s="1122"/>
      <c r="O105" s="1123"/>
      <c r="P105" s="1124">
        <v>44926</v>
      </c>
      <c r="Q105" s="1125"/>
      <c r="R105" s="1105"/>
    </row>
    <row r="106" spans="1:18" ht="12.75" customHeight="1" x14ac:dyDescent="0.2">
      <c r="A106" s="537" t="s">
        <v>542</v>
      </c>
      <c r="B106" s="537"/>
      <c r="C106" s="537"/>
      <c r="D106" s="260"/>
      <c r="E106" s="1169" t="s">
        <v>541</v>
      </c>
      <c r="F106" s="1169"/>
      <c r="G106" s="1169"/>
      <c r="H106" s="1169"/>
      <c r="I106" s="1169"/>
      <c r="J106" s="1169"/>
      <c r="K106" s="1169"/>
      <c r="L106" s="1121">
        <v>44562</v>
      </c>
      <c r="M106" s="1122"/>
      <c r="N106" s="1122"/>
      <c r="O106" s="1123"/>
      <c r="P106" s="1124">
        <v>44926</v>
      </c>
      <c r="Q106" s="1125"/>
      <c r="R106" s="1105"/>
    </row>
    <row r="107" spans="1:18" ht="12.75" customHeight="1" x14ac:dyDescent="0.2">
      <c r="A107" s="537"/>
      <c r="B107" s="537"/>
      <c r="C107" s="537"/>
      <c r="D107" s="260"/>
      <c r="E107" s="1169" t="s">
        <v>540</v>
      </c>
      <c r="F107" s="1169"/>
      <c r="G107" s="1169"/>
      <c r="H107" s="1169"/>
      <c r="I107" s="1169"/>
      <c r="J107" s="1169"/>
      <c r="K107" s="1169"/>
      <c r="L107" s="1121">
        <v>44562</v>
      </c>
      <c r="M107" s="1122"/>
      <c r="N107" s="1122"/>
      <c r="O107" s="1123"/>
      <c r="P107" s="1124">
        <v>44926</v>
      </c>
      <c r="Q107" s="1125"/>
      <c r="R107" s="1105"/>
    </row>
    <row r="108" spans="1:18" ht="12.75" customHeight="1" x14ac:dyDescent="0.2">
      <c r="A108" s="537"/>
      <c r="B108" s="537"/>
      <c r="C108" s="537"/>
      <c r="D108" s="260"/>
      <c r="E108" s="1169" t="s">
        <v>539</v>
      </c>
      <c r="F108" s="1169"/>
      <c r="G108" s="1169"/>
      <c r="H108" s="1169"/>
      <c r="I108" s="1169"/>
      <c r="J108" s="1169"/>
      <c r="K108" s="1169"/>
      <c r="L108" s="1121">
        <v>44562</v>
      </c>
      <c r="M108" s="1122"/>
      <c r="N108" s="1122"/>
      <c r="O108" s="1123"/>
      <c r="P108" s="1124">
        <v>44926</v>
      </c>
      <c r="Q108" s="1125"/>
      <c r="R108" s="1105"/>
    </row>
    <row r="109" spans="1:18" x14ac:dyDescent="0.2">
      <c r="A109" s="1134"/>
      <c r="B109" s="1134"/>
      <c r="C109" s="1134"/>
      <c r="D109" s="1134"/>
      <c r="E109" s="1134"/>
      <c r="F109" s="1134"/>
      <c r="G109" s="1134"/>
      <c r="H109" s="1134"/>
      <c r="I109" s="1134"/>
      <c r="J109" s="1134"/>
      <c r="K109" s="1134"/>
      <c r="L109" s="1134"/>
      <c r="M109" s="1134"/>
      <c r="N109" s="1134"/>
      <c r="O109" s="1134"/>
      <c r="P109" s="1134"/>
      <c r="Q109" s="1134"/>
      <c r="R109" s="1134"/>
    </row>
    <row r="110" spans="1:18" ht="38.25" customHeight="1" x14ac:dyDescent="0.2">
      <c r="A110" s="363" t="s">
        <v>48</v>
      </c>
      <c r="B110" s="364"/>
      <c r="C110" s="365"/>
      <c r="D110" s="16" t="s">
        <v>49</v>
      </c>
      <c r="E110" s="363" t="s">
        <v>50</v>
      </c>
      <c r="F110" s="364"/>
      <c r="G110" s="364"/>
      <c r="H110" s="364"/>
      <c r="I110" s="364"/>
      <c r="J110" s="364"/>
      <c r="K110" s="365"/>
      <c r="L110" s="363" t="s">
        <v>49</v>
      </c>
      <c r="M110" s="364"/>
      <c r="N110" s="364"/>
      <c r="O110" s="364"/>
      <c r="P110" s="364"/>
      <c r="Q110" s="364"/>
      <c r="R110" s="365"/>
    </row>
    <row r="111" spans="1:18" ht="12.75" customHeight="1" x14ac:dyDescent="0.2">
      <c r="A111" s="360" t="s">
        <v>538</v>
      </c>
      <c r="B111" s="361"/>
      <c r="C111" s="362"/>
      <c r="D111" s="17"/>
      <c r="E111" s="360" t="s">
        <v>537</v>
      </c>
      <c r="F111" s="361"/>
      <c r="G111" s="361"/>
      <c r="H111" s="361"/>
      <c r="I111" s="361"/>
      <c r="J111" s="361"/>
      <c r="K111" s="362"/>
      <c r="L111" s="360" t="s">
        <v>101</v>
      </c>
      <c r="M111" s="361"/>
      <c r="N111" s="361"/>
      <c r="O111" s="361"/>
      <c r="P111" s="361"/>
      <c r="Q111" s="361"/>
      <c r="R111" s="362"/>
    </row>
    <row r="112" spans="1:18" x14ac:dyDescent="0.2">
      <c r="A112" s="360"/>
      <c r="B112" s="361"/>
      <c r="C112" s="362"/>
      <c r="D112" s="17"/>
      <c r="E112" s="360"/>
      <c r="F112" s="361"/>
      <c r="G112" s="361"/>
      <c r="H112" s="361"/>
      <c r="I112" s="361"/>
      <c r="J112" s="361"/>
      <c r="K112" s="362"/>
      <c r="L112" s="363"/>
      <c r="M112" s="364"/>
      <c r="N112" s="364"/>
      <c r="O112" s="364"/>
      <c r="P112" s="364"/>
      <c r="Q112" s="364"/>
      <c r="R112" s="365"/>
    </row>
    <row r="113" spans="1:18" x14ac:dyDescent="0.2">
      <c r="A113" s="360"/>
      <c r="B113" s="361"/>
      <c r="C113" s="362"/>
      <c r="D113" s="17"/>
      <c r="E113" s="360"/>
      <c r="F113" s="361"/>
      <c r="G113" s="361"/>
      <c r="H113" s="361"/>
      <c r="I113" s="361"/>
      <c r="J113" s="361"/>
      <c r="K113" s="362"/>
      <c r="L113" s="363"/>
      <c r="M113" s="364"/>
      <c r="N113" s="364"/>
      <c r="O113" s="364"/>
      <c r="P113" s="364"/>
      <c r="Q113" s="364"/>
      <c r="R113" s="365"/>
    </row>
    <row r="114" spans="1:18" x14ac:dyDescent="0.2">
      <c r="A114" s="360"/>
      <c r="B114" s="361"/>
      <c r="C114" s="362"/>
      <c r="D114" s="17"/>
      <c r="E114" s="360"/>
      <c r="F114" s="361"/>
      <c r="G114" s="361"/>
      <c r="H114" s="361"/>
      <c r="I114" s="361"/>
      <c r="J114" s="361"/>
      <c r="K114" s="362"/>
      <c r="L114" s="363"/>
      <c r="M114" s="364"/>
      <c r="N114" s="364"/>
      <c r="O114" s="364"/>
      <c r="P114" s="364"/>
      <c r="Q114" s="364"/>
      <c r="R114" s="365"/>
    </row>
    <row r="115" spans="1:18" x14ac:dyDescent="0.2">
      <c r="A115" s="360"/>
      <c r="B115" s="361"/>
      <c r="C115" s="362"/>
      <c r="D115" s="17"/>
      <c r="E115" s="360"/>
      <c r="F115" s="361"/>
      <c r="G115" s="361"/>
      <c r="H115" s="361"/>
      <c r="I115" s="361"/>
      <c r="J115" s="361"/>
      <c r="K115" s="362"/>
      <c r="L115" s="363"/>
      <c r="M115" s="364"/>
      <c r="N115" s="364"/>
      <c r="O115" s="364"/>
      <c r="P115" s="364"/>
      <c r="Q115" s="364"/>
      <c r="R115" s="365"/>
    </row>
    <row r="116" spans="1:18" x14ac:dyDescent="0.2">
      <c r="A116" s="366"/>
      <c r="B116" s="367"/>
      <c r="C116" s="367"/>
      <c r="D116" s="367"/>
      <c r="E116" s="367"/>
      <c r="F116" s="367"/>
      <c r="G116" s="367"/>
      <c r="H116" s="367"/>
      <c r="I116" s="367"/>
      <c r="J116" s="367"/>
      <c r="K116" s="367"/>
      <c r="L116" s="367"/>
      <c r="M116" s="367"/>
      <c r="N116" s="367"/>
      <c r="O116" s="367"/>
      <c r="P116" s="367"/>
      <c r="Q116" s="367"/>
      <c r="R116" s="368"/>
    </row>
    <row r="117" spans="1:18" ht="16.5" customHeight="1" x14ac:dyDescent="0.2">
      <c r="A117" s="369" t="s">
        <v>51</v>
      </c>
      <c r="B117" s="18" t="s">
        <v>52</v>
      </c>
      <c r="C117" s="372"/>
      <c r="D117" s="372"/>
      <c r="E117" s="372"/>
      <c r="F117" s="372"/>
      <c r="G117" s="372"/>
      <c r="H117" s="372"/>
      <c r="I117" s="372"/>
      <c r="J117" s="372"/>
      <c r="K117" s="372"/>
      <c r="L117" s="372"/>
      <c r="M117" s="372"/>
      <c r="N117" s="372"/>
      <c r="O117" s="372"/>
      <c r="P117" s="372"/>
      <c r="Q117" s="372"/>
      <c r="R117" s="372"/>
    </row>
    <row r="118" spans="1:18" ht="16.5" customHeight="1" x14ac:dyDescent="0.2">
      <c r="A118" s="370"/>
      <c r="B118" s="18" t="s">
        <v>53</v>
      </c>
      <c r="C118" s="527" t="s">
        <v>223</v>
      </c>
      <c r="D118" s="527"/>
      <c r="E118" s="527"/>
      <c r="F118" s="527"/>
      <c r="G118" s="527"/>
      <c r="H118" s="527"/>
      <c r="I118" s="527"/>
      <c r="J118" s="527"/>
      <c r="K118" s="527"/>
      <c r="L118" s="527"/>
      <c r="M118" s="527"/>
      <c r="N118" s="527"/>
      <c r="O118" s="527"/>
      <c r="P118" s="527"/>
      <c r="Q118" s="527"/>
      <c r="R118" s="527"/>
    </row>
    <row r="119" spans="1:18" x14ac:dyDescent="0.2">
      <c r="A119" s="370"/>
      <c r="B119" s="373" t="s">
        <v>54</v>
      </c>
      <c r="C119" s="527" t="s">
        <v>536</v>
      </c>
      <c r="D119" s="527"/>
      <c r="E119" s="527"/>
      <c r="F119" s="527"/>
      <c r="G119" s="527"/>
      <c r="H119" s="527"/>
      <c r="I119" s="527"/>
      <c r="J119" s="527"/>
      <c r="K119" s="527"/>
      <c r="L119" s="527"/>
      <c r="M119" s="527"/>
      <c r="N119" s="527"/>
      <c r="O119" s="527"/>
      <c r="P119" s="527"/>
      <c r="Q119" s="527"/>
      <c r="R119" s="527"/>
    </row>
    <row r="120" spans="1:18" x14ac:dyDescent="0.2">
      <c r="A120" s="371"/>
      <c r="B120" s="374"/>
      <c r="C120" s="527"/>
      <c r="D120" s="527"/>
      <c r="E120" s="527"/>
      <c r="F120" s="527"/>
      <c r="G120" s="527"/>
      <c r="H120" s="527"/>
      <c r="I120" s="527"/>
      <c r="J120" s="527"/>
      <c r="K120" s="527"/>
      <c r="L120" s="527"/>
      <c r="M120" s="527"/>
      <c r="N120" s="527"/>
      <c r="O120" s="527"/>
      <c r="P120" s="527"/>
      <c r="Q120" s="527"/>
      <c r="R120" s="527"/>
    </row>
    <row r="123" spans="1:18" x14ac:dyDescent="0.2">
      <c r="A123" s="19" t="s">
        <v>55</v>
      </c>
    </row>
    <row r="125" spans="1:18" x14ac:dyDescent="0.2">
      <c r="A125" s="29" t="s">
        <v>56</v>
      </c>
      <c r="B125" s="29">
        <v>1000</v>
      </c>
      <c r="C125" s="29">
        <v>2000</v>
      </c>
      <c r="D125" s="29">
        <v>3000</v>
      </c>
      <c r="E125" s="29">
        <v>4000</v>
      </c>
      <c r="F125" s="347">
        <v>5000</v>
      </c>
      <c r="G125" s="347"/>
      <c r="H125" s="347"/>
      <c r="I125" s="347">
        <v>6000</v>
      </c>
      <c r="J125" s="347"/>
      <c r="K125" s="348"/>
      <c r="L125" s="348">
        <v>7000</v>
      </c>
      <c r="M125" s="349"/>
      <c r="N125" s="350"/>
      <c r="O125" s="347" t="s">
        <v>57</v>
      </c>
      <c r="P125" s="351"/>
      <c r="Q125" s="351"/>
    </row>
    <row r="126" spans="1:18" ht="22.5" x14ac:dyDescent="0.2">
      <c r="A126" s="259" t="s">
        <v>535</v>
      </c>
      <c r="B126" s="256">
        <v>1065951.21</v>
      </c>
      <c r="C126" s="256">
        <v>201079.85</v>
      </c>
      <c r="D126" s="256">
        <v>75135.350000000006</v>
      </c>
      <c r="E126" s="258">
        <v>0</v>
      </c>
      <c r="F126" s="524">
        <v>0</v>
      </c>
      <c r="G126" s="525"/>
      <c r="H126" s="526"/>
      <c r="I126" s="524">
        <v>0</v>
      </c>
      <c r="J126" s="525"/>
      <c r="K126" s="526"/>
      <c r="L126" s="524">
        <v>0</v>
      </c>
      <c r="M126" s="525"/>
      <c r="N126" s="526"/>
      <c r="O126" s="359">
        <f>SUM(B126:N126)</f>
        <v>1342166.4100000001</v>
      </c>
      <c r="P126" s="346"/>
      <c r="Q126" s="346"/>
    </row>
    <row r="127" spans="1:18" ht="22.5" x14ac:dyDescent="0.2">
      <c r="A127" s="257" t="s">
        <v>534</v>
      </c>
      <c r="B127" s="256">
        <v>2535135</v>
      </c>
      <c r="C127" s="256">
        <v>40000</v>
      </c>
      <c r="D127" s="96">
        <v>5000</v>
      </c>
      <c r="E127" s="96">
        <v>0</v>
      </c>
      <c r="F127" s="524">
        <v>0</v>
      </c>
      <c r="G127" s="525"/>
      <c r="H127" s="526"/>
      <c r="I127" s="524">
        <v>0</v>
      </c>
      <c r="J127" s="525"/>
      <c r="K127" s="525"/>
      <c r="L127" s="524">
        <v>0</v>
      </c>
      <c r="M127" s="525"/>
      <c r="N127" s="526"/>
      <c r="O127" s="359">
        <f>SUM(B127:N127)</f>
        <v>2580135</v>
      </c>
      <c r="P127" s="346"/>
      <c r="Q127" s="346"/>
    </row>
    <row r="128" spans="1:18" ht="22.5" x14ac:dyDescent="0.2">
      <c r="A128" s="257" t="s">
        <v>533</v>
      </c>
      <c r="B128" s="256">
        <v>1905135.36</v>
      </c>
      <c r="C128" s="256">
        <v>128099.28</v>
      </c>
      <c r="D128" s="96">
        <v>50927.28</v>
      </c>
      <c r="E128" s="96">
        <v>0</v>
      </c>
      <c r="F128" s="524">
        <v>0</v>
      </c>
      <c r="G128" s="525"/>
      <c r="H128" s="526"/>
      <c r="I128" s="524">
        <v>0</v>
      </c>
      <c r="J128" s="525"/>
      <c r="K128" s="525"/>
      <c r="L128" s="524">
        <v>0</v>
      </c>
      <c r="M128" s="525"/>
      <c r="N128" s="526"/>
      <c r="O128" s="352">
        <f>SUM(B128:N128)</f>
        <v>2084161.9200000002</v>
      </c>
      <c r="P128" s="353"/>
      <c r="Q128" s="354"/>
    </row>
    <row r="129" spans="1:17" x14ac:dyDescent="0.2">
      <c r="A129" s="257" t="s">
        <v>532</v>
      </c>
      <c r="B129" s="256">
        <v>197049.71</v>
      </c>
      <c r="C129" s="256">
        <v>0</v>
      </c>
      <c r="D129" s="96">
        <v>0</v>
      </c>
      <c r="E129" s="96">
        <v>132600</v>
      </c>
      <c r="F129" s="95">
        <v>0</v>
      </c>
      <c r="G129" s="94"/>
      <c r="H129" s="84"/>
      <c r="I129" s="95">
        <v>0</v>
      </c>
      <c r="J129" s="94"/>
      <c r="K129" s="94"/>
      <c r="L129" s="95">
        <v>0</v>
      </c>
      <c r="M129" s="94"/>
      <c r="N129" s="84"/>
      <c r="O129" s="352">
        <f>SUM(B129:N129)</f>
        <v>329649.70999999996</v>
      </c>
      <c r="P129" s="353"/>
      <c r="Q129" s="354"/>
    </row>
    <row r="130" spans="1:17" x14ac:dyDescent="0.2">
      <c r="A130" s="255" t="s">
        <v>146</v>
      </c>
      <c r="B130" s="96"/>
      <c r="C130" s="96"/>
      <c r="D130" s="96"/>
      <c r="E130" s="96"/>
      <c r="F130" s="524"/>
      <c r="G130" s="525"/>
      <c r="H130" s="526"/>
      <c r="I130" s="524"/>
      <c r="J130" s="525"/>
      <c r="K130" s="525"/>
      <c r="L130" s="524"/>
      <c r="M130" s="525"/>
      <c r="N130" s="526"/>
      <c r="O130" s="345"/>
      <c r="P130" s="346"/>
      <c r="Q130" s="346"/>
    </row>
    <row r="131" spans="1:17" x14ac:dyDescent="0.2">
      <c r="B131" s="200">
        <f>SUM(B126:B130)</f>
        <v>5703271.2800000003</v>
      </c>
      <c r="C131" s="200">
        <f>SUM(C126:C130)</f>
        <v>369179.13</v>
      </c>
      <c r="D131" s="200">
        <f>SUM(D126:D130)</f>
        <v>131062.63</v>
      </c>
      <c r="E131" s="200">
        <f>SUM(E126:E130)</f>
        <v>132600</v>
      </c>
      <c r="F131" s="1114">
        <f>SUM(F126:F130)</f>
        <v>0</v>
      </c>
      <c r="G131" s="1114"/>
      <c r="H131" s="1114"/>
      <c r="I131" s="1114">
        <f>SUM(I126:I130)</f>
        <v>0</v>
      </c>
      <c r="J131" s="1114"/>
      <c r="K131" s="1114"/>
      <c r="L131" s="1114">
        <f>SUM(L126:N130)</f>
        <v>0</v>
      </c>
      <c r="M131" s="1114"/>
      <c r="N131" s="1114"/>
      <c r="O131" s="1115">
        <f>SUM(O126:Q130)</f>
        <v>6336113.04</v>
      </c>
      <c r="P131" s="1116"/>
      <c r="Q131" s="1116"/>
    </row>
  </sheetData>
  <mergeCells count="390">
    <mergeCell ref="P68:Q68"/>
    <mergeCell ref="E67:E68"/>
    <mergeCell ref="H67:I67"/>
    <mergeCell ref="J67:K67"/>
    <mergeCell ref="L67:M67"/>
    <mergeCell ref="N67:O67"/>
    <mergeCell ref="P67:Q67"/>
    <mergeCell ref="H68:I68"/>
    <mergeCell ref="J68:K68"/>
    <mergeCell ref="L68:M68"/>
    <mergeCell ref="N68:O68"/>
    <mergeCell ref="L65:M65"/>
    <mergeCell ref="N65:O65"/>
    <mergeCell ref="P65:Q65"/>
    <mergeCell ref="H66:I66"/>
    <mergeCell ref="J66:K66"/>
    <mergeCell ref="L66:M66"/>
    <mergeCell ref="N66:O66"/>
    <mergeCell ref="P66:Q66"/>
    <mergeCell ref="H42:I42"/>
    <mergeCell ref="A46:R46"/>
    <mergeCell ref="A47:R47"/>
    <mergeCell ref="A48:R48"/>
    <mergeCell ref="A49:E49"/>
    <mergeCell ref="F49:H49"/>
    <mergeCell ref="I49:L49"/>
    <mergeCell ref="M49:O49"/>
    <mergeCell ref="P49:R49"/>
    <mergeCell ref="L43:M43"/>
    <mergeCell ref="J45:K45"/>
    <mergeCell ref="J52:K52"/>
    <mergeCell ref="P44:Q44"/>
    <mergeCell ref="P51:Q51"/>
    <mergeCell ref="N53:O53"/>
    <mergeCell ref="P53:Q53"/>
    <mergeCell ref="A106:C108"/>
    <mergeCell ref="E106:K106"/>
    <mergeCell ref="L106:O106"/>
    <mergeCell ref="B42:C45"/>
    <mergeCell ref="D42:D45"/>
    <mergeCell ref="E42:E43"/>
    <mergeCell ref="F42:G45"/>
    <mergeCell ref="E108:K108"/>
    <mergeCell ref="L108:O108"/>
    <mergeCell ref="E98:K98"/>
    <mergeCell ref="N45:O45"/>
    <mergeCell ref="N43:O43"/>
    <mergeCell ref="E44:E45"/>
    <mergeCell ref="H44:I44"/>
    <mergeCell ref="J44:K44"/>
    <mergeCell ref="L44:M44"/>
    <mergeCell ref="N44:O44"/>
    <mergeCell ref="H45:I45"/>
    <mergeCell ref="L45:M45"/>
    <mergeCell ref="H52:I52"/>
    <mergeCell ref="E53:E54"/>
    <mergeCell ref="H53:I53"/>
    <mergeCell ref="J53:K53"/>
    <mergeCell ref="L53:M53"/>
    <mergeCell ref="P108:R108"/>
    <mergeCell ref="E103:K103"/>
    <mergeCell ref="L103:O103"/>
    <mergeCell ref="P103:R103"/>
    <mergeCell ref="L105:O105"/>
    <mergeCell ref="L104:O104"/>
    <mergeCell ref="P105:R105"/>
    <mergeCell ref="P104:R104"/>
    <mergeCell ref="A36:A38"/>
    <mergeCell ref="L99:O99"/>
    <mergeCell ref="E96:K96"/>
    <mergeCell ref="P106:R106"/>
    <mergeCell ref="E107:K107"/>
    <mergeCell ref="L107:O107"/>
    <mergeCell ref="P107:R107"/>
    <mergeCell ref="L102:O102"/>
    <mergeCell ref="L101:O101"/>
    <mergeCell ref="P102:R102"/>
    <mergeCell ref="E100:K100"/>
    <mergeCell ref="E95:K95"/>
    <mergeCell ref="L95:O95"/>
    <mergeCell ref="E99:K99"/>
    <mergeCell ref="P99:R99"/>
    <mergeCell ref="P97:R97"/>
    <mergeCell ref="H26:J26"/>
    <mergeCell ref="K26:M26"/>
    <mergeCell ref="A27:R27"/>
    <mergeCell ref="A28:B28"/>
    <mergeCell ref="C28:R28"/>
    <mergeCell ref="A35:R35"/>
    <mergeCell ref="E89:K89"/>
    <mergeCell ref="L89:O89"/>
    <mergeCell ref="P89:R89"/>
    <mergeCell ref="A40:G40"/>
    <mergeCell ref="H40:I41"/>
    <mergeCell ref="J40:K41"/>
    <mergeCell ref="L40:M41"/>
    <mergeCell ref="N40:O41"/>
    <mergeCell ref="P40:Q41"/>
    <mergeCell ref="R40:R41"/>
    <mergeCell ref="A42:A45"/>
    <mergeCell ref="J42:K42"/>
    <mergeCell ref="L42:M42"/>
    <mergeCell ref="N42:O42"/>
    <mergeCell ref="P42:Q42"/>
    <mergeCell ref="H43:I43"/>
    <mergeCell ref="J43:K43"/>
    <mergeCell ref="P45:Q45"/>
    <mergeCell ref="A24:B24"/>
    <mergeCell ref="C24:R24"/>
    <mergeCell ref="A25:B25"/>
    <mergeCell ref="C25:R25"/>
    <mergeCell ref="P100:R100"/>
    <mergeCell ref="L100:O100"/>
    <mergeCell ref="P95:R95"/>
    <mergeCell ref="E88:K88"/>
    <mergeCell ref="L88:O88"/>
    <mergeCell ref="P88:R88"/>
    <mergeCell ref="B34:R34"/>
    <mergeCell ref="B41:C41"/>
    <mergeCell ref="F41:G41"/>
    <mergeCell ref="B36:R37"/>
    <mergeCell ref="B38:R38"/>
    <mergeCell ref="A30:B30"/>
    <mergeCell ref="E30:G30"/>
    <mergeCell ref="H30:R30"/>
    <mergeCell ref="A31:R31"/>
    <mergeCell ref="A32:A34"/>
    <mergeCell ref="B32:R33"/>
    <mergeCell ref="A26:B26"/>
    <mergeCell ref="F26:G26"/>
    <mergeCell ref="A39:R39"/>
    <mergeCell ref="A1:R1"/>
    <mergeCell ref="A2:R2"/>
    <mergeCell ref="A3:R3"/>
    <mergeCell ref="A4:R4"/>
    <mergeCell ref="A5:R5"/>
    <mergeCell ref="A22:R22"/>
    <mergeCell ref="A23:B23"/>
    <mergeCell ref="C23:R23"/>
    <mergeCell ref="A17:A18"/>
    <mergeCell ref="A8:R8"/>
    <mergeCell ref="A9:R9"/>
    <mergeCell ref="A10:A12"/>
    <mergeCell ref="B10:R12"/>
    <mergeCell ref="A13:A16"/>
    <mergeCell ref="B13:R16"/>
    <mergeCell ref="B17:R18"/>
    <mergeCell ref="B19:R19"/>
    <mergeCell ref="A20:A21"/>
    <mergeCell ref="B20:E21"/>
    <mergeCell ref="F20:K21"/>
    <mergeCell ref="L20:R21"/>
    <mergeCell ref="J58:K58"/>
    <mergeCell ref="M56:O56"/>
    <mergeCell ref="P56:R56"/>
    <mergeCell ref="P50:Q50"/>
    <mergeCell ref="A51:A54"/>
    <mergeCell ref="B51:C54"/>
    <mergeCell ref="D51:D54"/>
    <mergeCell ref="E51:E52"/>
    <mergeCell ref="F51:G54"/>
    <mergeCell ref="H51:I51"/>
    <mergeCell ref="J51:K51"/>
    <mergeCell ref="P52:Q52"/>
    <mergeCell ref="N52:O52"/>
    <mergeCell ref="L52:M52"/>
    <mergeCell ref="L51:M51"/>
    <mergeCell ref="N51:O51"/>
    <mergeCell ref="B50:C50"/>
    <mergeCell ref="F50:G50"/>
    <mergeCell ref="H50:I50"/>
    <mergeCell ref="J50:K50"/>
    <mergeCell ref="L50:M50"/>
    <mergeCell ref="N50:O50"/>
    <mergeCell ref="N61:O61"/>
    <mergeCell ref="E60:E61"/>
    <mergeCell ref="H54:I54"/>
    <mergeCell ref="J54:K54"/>
    <mergeCell ref="L54:M54"/>
    <mergeCell ref="N54:O54"/>
    <mergeCell ref="P54:Q54"/>
    <mergeCell ref="A55:R55"/>
    <mergeCell ref="A56:E56"/>
    <mergeCell ref="F56:H56"/>
    <mergeCell ref="I56:L56"/>
    <mergeCell ref="B57:C57"/>
    <mergeCell ref="F57:G57"/>
    <mergeCell ref="H57:I57"/>
    <mergeCell ref="J57:K57"/>
    <mergeCell ref="L57:M57"/>
    <mergeCell ref="N57:O57"/>
    <mergeCell ref="P57:Q57"/>
    <mergeCell ref="A58:A61"/>
    <mergeCell ref="B58:C61"/>
    <mergeCell ref="D58:D61"/>
    <mergeCell ref="E58:E59"/>
    <mergeCell ref="F58:G61"/>
    <mergeCell ref="H58:I58"/>
    <mergeCell ref="L71:M71"/>
    <mergeCell ref="L58:M58"/>
    <mergeCell ref="N58:O58"/>
    <mergeCell ref="N71:O71"/>
    <mergeCell ref="P71:Q71"/>
    <mergeCell ref="P58:Q58"/>
    <mergeCell ref="H59:I59"/>
    <mergeCell ref="J59:K59"/>
    <mergeCell ref="L59:M59"/>
    <mergeCell ref="N59:O59"/>
    <mergeCell ref="P59:Q59"/>
    <mergeCell ref="P61:Q61"/>
    <mergeCell ref="H65:I65"/>
    <mergeCell ref="J64:K64"/>
    <mergeCell ref="L64:M64"/>
    <mergeCell ref="N64:O64"/>
    <mergeCell ref="P64:Q64"/>
    <mergeCell ref="J60:K60"/>
    <mergeCell ref="L60:M60"/>
    <mergeCell ref="N60:O60"/>
    <mergeCell ref="P60:Q60"/>
    <mergeCell ref="H61:I61"/>
    <mergeCell ref="J61:K61"/>
    <mergeCell ref="L61:M61"/>
    <mergeCell ref="A62:R62"/>
    <mergeCell ref="A63:E63"/>
    <mergeCell ref="F63:H63"/>
    <mergeCell ref="I63:L63"/>
    <mergeCell ref="M63:O63"/>
    <mergeCell ref="P63:R63"/>
    <mergeCell ref="B64:C64"/>
    <mergeCell ref="F64:G64"/>
    <mergeCell ref="H64:I64"/>
    <mergeCell ref="L78:O78"/>
    <mergeCell ref="P78:R78"/>
    <mergeCell ref="E79:K79"/>
    <mergeCell ref="L79:O79"/>
    <mergeCell ref="P79:R79"/>
    <mergeCell ref="E80:K80"/>
    <mergeCell ref="L80:O80"/>
    <mergeCell ref="P80:R80"/>
    <mergeCell ref="A65:A68"/>
    <mergeCell ref="B65:C68"/>
    <mergeCell ref="D65:D68"/>
    <mergeCell ref="E65:E66"/>
    <mergeCell ref="F65:G68"/>
    <mergeCell ref="J65:K65"/>
    <mergeCell ref="A69:R69"/>
    <mergeCell ref="A70:E70"/>
    <mergeCell ref="F70:H70"/>
    <mergeCell ref="I70:L70"/>
    <mergeCell ref="M70:O70"/>
    <mergeCell ref="P70:R70"/>
    <mergeCell ref="B71:C71"/>
    <mergeCell ref="F71:G71"/>
    <mergeCell ref="H71:I71"/>
    <mergeCell ref="J71:K71"/>
    <mergeCell ref="P101:R101"/>
    <mergeCell ref="L98:O98"/>
    <mergeCell ref="E87:K87"/>
    <mergeCell ref="L87:O87"/>
    <mergeCell ref="P87:R87"/>
    <mergeCell ref="E85:K85"/>
    <mergeCell ref="L85:O85"/>
    <mergeCell ref="P85:R85"/>
    <mergeCell ref="A83:C87"/>
    <mergeCell ref="E83:K83"/>
    <mergeCell ref="L83:O83"/>
    <mergeCell ref="P83:R83"/>
    <mergeCell ref="E84:K84"/>
    <mergeCell ref="L84:O84"/>
    <mergeCell ref="P84:R84"/>
    <mergeCell ref="E86:K86"/>
    <mergeCell ref="L86:O86"/>
    <mergeCell ref="P86:R86"/>
    <mergeCell ref="A112:C112"/>
    <mergeCell ref="A88:C93"/>
    <mergeCell ref="P92:R92"/>
    <mergeCell ref="E93:K93"/>
    <mergeCell ref="L93:O93"/>
    <mergeCell ref="P93:R93"/>
    <mergeCell ref="E112:K112"/>
    <mergeCell ref="L112:R112"/>
    <mergeCell ref="E105:K105"/>
    <mergeCell ref="E104:K104"/>
    <mergeCell ref="A109:R109"/>
    <mergeCell ref="A110:C110"/>
    <mergeCell ref="E110:K110"/>
    <mergeCell ref="L110:R110"/>
    <mergeCell ref="A111:C111"/>
    <mergeCell ref="E111:K111"/>
    <mergeCell ref="L111:R111"/>
    <mergeCell ref="E102:K102"/>
    <mergeCell ref="E101:K101"/>
    <mergeCell ref="L96:O96"/>
    <mergeCell ref="P96:R96"/>
    <mergeCell ref="E97:K97"/>
    <mergeCell ref="L97:O97"/>
    <mergeCell ref="P98:R98"/>
    <mergeCell ref="L75:M75"/>
    <mergeCell ref="N75:O75"/>
    <mergeCell ref="E94:K94"/>
    <mergeCell ref="L94:O94"/>
    <mergeCell ref="P94:R94"/>
    <mergeCell ref="L90:O90"/>
    <mergeCell ref="P90:R90"/>
    <mergeCell ref="E91:K91"/>
    <mergeCell ref="L91:O91"/>
    <mergeCell ref="P91:R91"/>
    <mergeCell ref="A76:R76"/>
    <mergeCell ref="E74:E75"/>
    <mergeCell ref="A72:A75"/>
    <mergeCell ref="B72:C75"/>
    <mergeCell ref="D72:D75"/>
    <mergeCell ref="E72:E73"/>
    <mergeCell ref="P81:R81"/>
    <mergeCell ref="E82:K82"/>
    <mergeCell ref="L82:O82"/>
    <mergeCell ref="P82:R82"/>
    <mergeCell ref="E81:K81"/>
    <mergeCell ref="L81:O81"/>
    <mergeCell ref="A78:C82"/>
    <mergeCell ref="E78:K78"/>
    <mergeCell ref="L77:O77"/>
    <mergeCell ref="P77:R77"/>
    <mergeCell ref="E90:K90"/>
    <mergeCell ref="C119:R120"/>
    <mergeCell ref="A114:C114"/>
    <mergeCell ref="A101:C105"/>
    <mergeCell ref="A116:R116"/>
    <mergeCell ref="A117:A120"/>
    <mergeCell ref="C117:R117"/>
    <mergeCell ref="C118:R118"/>
    <mergeCell ref="B119:B120"/>
    <mergeCell ref="A77:C77"/>
    <mergeCell ref="E77:K77"/>
    <mergeCell ref="A94:C100"/>
    <mergeCell ref="E92:K92"/>
    <mergeCell ref="L92:O92"/>
    <mergeCell ref="E114:K114"/>
    <mergeCell ref="L114:R114"/>
    <mergeCell ref="A115:C115"/>
    <mergeCell ref="E115:K115"/>
    <mergeCell ref="L115:R115"/>
    <mergeCell ref="A113:C113"/>
    <mergeCell ref="E113:K113"/>
    <mergeCell ref="L113:R113"/>
    <mergeCell ref="F131:H131"/>
    <mergeCell ref="I131:K131"/>
    <mergeCell ref="O131:Q131"/>
    <mergeCell ref="F130:H130"/>
    <mergeCell ref="I130:K130"/>
    <mergeCell ref="L130:N130"/>
    <mergeCell ref="O130:Q130"/>
    <mergeCell ref="L131:N131"/>
    <mergeCell ref="O126:Q126"/>
    <mergeCell ref="F126:H126"/>
    <mergeCell ref="I126:K126"/>
    <mergeCell ref="L126:N126"/>
    <mergeCell ref="F127:H127"/>
    <mergeCell ref="I127:K127"/>
    <mergeCell ref="L127:N127"/>
    <mergeCell ref="O127:Q127"/>
    <mergeCell ref="F128:H128"/>
    <mergeCell ref="I128:K128"/>
    <mergeCell ref="L128:N128"/>
    <mergeCell ref="O128:Q128"/>
    <mergeCell ref="O129:Q129"/>
    <mergeCell ref="P72:Q72"/>
    <mergeCell ref="P73:Q73"/>
    <mergeCell ref="P74:Q74"/>
    <mergeCell ref="P75:Q75"/>
    <mergeCell ref="H60:I60"/>
    <mergeCell ref="F125:H125"/>
    <mergeCell ref="I125:K125"/>
    <mergeCell ref="L125:N125"/>
    <mergeCell ref="O125:Q125"/>
    <mergeCell ref="H75:I75"/>
    <mergeCell ref="H73:I73"/>
    <mergeCell ref="J73:K73"/>
    <mergeCell ref="L73:M73"/>
    <mergeCell ref="N73:O73"/>
    <mergeCell ref="H74:I74"/>
    <mergeCell ref="J74:K74"/>
    <mergeCell ref="L74:M74"/>
    <mergeCell ref="N74:O74"/>
    <mergeCell ref="J75:K75"/>
    <mergeCell ref="F72:G75"/>
    <mergeCell ref="H72:I72"/>
    <mergeCell ref="J72:K72"/>
    <mergeCell ref="L72:M72"/>
    <mergeCell ref="N72:O72"/>
  </mergeCells>
  <pageMargins left="0.31496062992125984" right="0.31496062992125984" top="0.35433070866141736" bottom="0.35433070866141736" header="0.31496062992125984" footer="0.31496062992125984"/>
  <pageSetup scale="69" fitToHeight="4" orientation="landscape" r:id="rId1"/>
  <headerFooter>
    <oddFooter>&amp;C&amp;P de &amp;N&amp;R&amp;F</oddFooter>
  </headerFooter>
  <rowBreaks count="2" manualBreakCount="2">
    <brk id="45" max="16383" man="1"/>
    <brk id="93"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4"/>
  <sheetViews>
    <sheetView showGridLines="0" zoomScale="87" zoomScaleNormal="87" workbookViewId="0">
      <selection activeCell="A46" sqref="A46:R46"/>
    </sheetView>
  </sheetViews>
  <sheetFormatPr baseColWidth="10" defaultColWidth="9.140625" defaultRowHeight="12.75" x14ac:dyDescent="0.2"/>
  <cols>
    <col min="1" max="1" width="25.7109375" style="120" customWidth="1"/>
    <col min="2" max="2" width="17.42578125" style="120" customWidth="1"/>
    <col min="3" max="3" width="14.5703125" style="120" customWidth="1"/>
    <col min="4" max="4" width="14.28515625" style="120" bestFit="1" customWidth="1"/>
    <col min="5" max="5" width="20.28515625" style="120" customWidth="1"/>
    <col min="6" max="6" width="7.28515625" style="120" customWidth="1"/>
    <col min="7" max="7" width="6.42578125" style="120" customWidth="1"/>
    <col min="8" max="8" width="7.42578125" style="120" customWidth="1"/>
    <col min="9" max="9" width="11.42578125" style="120" customWidth="1"/>
    <col min="10" max="11" width="7.28515625" style="120" customWidth="1"/>
    <col min="12" max="12" width="5.85546875" style="120" customWidth="1"/>
    <col min="13" max="13" width="8.28515625" style="120" customWidth="1"/>
    <col min="14" max="14" width="4.5703125" style="120" customWidth="1"/>
    <col min="15" max="15" width="9.42578125" style="120" customWidth="1"/>
    <col min="16" max="16" width="5.140625" style="120" customWidth="1"/>
    <col min="17" max="17" width="9.7109375" style="120" customWidth="1"/>
    <col min="18" max="18" width="15.85546875" style="120" customWidth="1"/>
    <col min="19" max="16384" width="9.140625" style="120"/>
  </cols>
  <sheetData>
    <row r="1" spans="1:18" x14ac:dyDescent="0.2">
      <c r="A1" s="772"/>
      <c r="B1" s="773"/>
      <c r="C1" s="773"/>
      <c r="D1" s="773"/>
      <c r="E1" s="773"/>
      <c r="F1" s="773"/>
      <c r="G1" s="773"/>
      <c r="H1" s="773"/>
      <c r="I1" s="773"/>
      <c r="J1" s="773"/>
      <c r="K1" s="773"/>
      <c r="L1" s="773"/>
      <c r="M1" s="773"/>
      <c r="N1" s="773"/>
      <c r="O1" s="773"/>
      <c r="P1" s="773"/>
      <c r="Q1" s="773"/>
      <c r="R1" s="774"/>
    </row>
    <row r="2" spans="1:18" ht="23.25" x14ac:dyDescent="0.35">
      <c r="A2" s="1173" t="s">
        <v>0</v>
      </c>
      <c r="B2" s="1174"/>
      <c r="C2" s="1174"/>
      <c r="D2" s="1174"/>
      <c r="E2" s="1174"/>
      <c r="F2" s="1174"/>
      <c r="G2" s="1174"/>
      <c r="H2" s="1174"/>
      <c r="I2" s="1174"/>
      <c r="J2" s="1174"/>
      <c r="K2" s="1174"/>
      <c r="L2" s="1174"/>
      <c r="M2" s="1174"/>
      <c r="N2" s="1174"/>
      <c r="O2" s="1174"/>
      <c r="P2" s="1174"/>
      <c r="Q2" s="1174"/>
      <c r="R2" s="1175"/>
    </row>
    <row r="3" spans="1:18" ht="20.25" x14ac:dyDescent="0.3">
      <c r="A3" s="1176" t="s">
        <v>58</v>
      </c>
      <c r="B3" s="1177"/>
      <c r="C3" s="1177"/>
      <c r="D3" s="1177"/>
      <c r="E3" s="1177"/>
      <c r="F3" s="1177"/>
      <c r="G3" s="1177"/>
      <c r="H3" s="1177"/>
      <c r="I3" s="1177"/>
      <c r="J3" s="1177"/>
      <c r="K3" s="1177"/>
      <c r="L3" s="1177"/>
      <c r="M3" s="1177"/>
      <c r="N3" s="1177"/>
      <c r="O3" s="1177"/>
      <c r="P3" s="1177"/>
      <c r="Q3" s="1177"/>
      <c r="R3" s="1178"/>
    </row>
    <row r="4" spans="1:18" ht="18" x14ac:dyDescent="0.25">
      <c r="A4" s="1179" t="s">
        <v>664</v>
      </c>
      <c r="B4" s="1180"/>
      <c r="C4" s="1180"/>
      <c r="D4" s="1180"/>
      <c r="E4" s="1180"/>
      <c r="F4" s="1180"/>
      <c r="G4" s="1180"/>
      <c r="H4" s="1180"/>
      <c r="I4" s="1180"/>
      <c r="J4" s="1180"/>
      <c r="K4" s="1180"/>
      <c r="L4" s="1180"/>
      <c r="M4" s="1180"/>
      <c r="N4" s="1180"/>
      <c r="O4" s="1180"/>
      <c r="P4" s="1180"/>
      <c r="Q4" s="1180"/>
      <c r="R4" s="1181"/>
    </row>
    <row r="5" spans="1:18" ht="18" x14ac:dyDescent="0.2">
      <c r="A5" s="518" t="s">
        <v>92</v>
      </c>
      <c r="B5" s="519"/>
      <c r="C5" s="519"/>
      <c r="D5" s="519"/>
      <c r="E5" s="519"/>
      <c r="F5" s="519"/>
      <c r="G5" s="519"/>
      <c r="H5" s="519"/>
      <c r="I5" s="519"/>
      <c r="J5" s="519"/>
      <c r="K5" s="519"/>
      <c r="L5" s="519"/>
      <c r="M5" s="519"/>
      <c r="N5" s="519"/>
      <c r="O5" s="519"/>
      <c r="P5" s="519"/>
      <c r="Q5" s="519"/>
      <c r="R5" s="520"/>
    </row>
    <row r="6" spans="1:18" x14ac:dyDescent="0.2">
      <c r="A6" s="906"/>
      <c r="B6" s="779"/>
      <c r="C6" s="779"/>
      <c r="D6" s="779"/>
      <c r="E6" s="779"/>
      <c r="F6" s="779"/>
      <c r="G6" s="779"/>
      <c r="H6" s="779"/>
      <c r="I6" s="779"/>
      <c r="J6" s="779"/>
      <c r="K6" s="779"/>
      <c r="L6" s="779"/>
      <c r="M6" s="779"/>
      <c r="N6" s="779"/>
      <c r="O6" s="779"/>
      <c r="P6" s="779"/>
      <c r="Q6" s="779"/>
      <c r="R6" s="878"/>
    </row>
    <row r="7" spans="1:18" x14ac:dyDescent="0.2">
      <c r="A7" s="778"/>
      <c r="B7" s="779"/>
      <c r="C7" s="779"/>
      <c r="D7" s="779"/>
      <c r="E7" s="779"/>
      <c r="F7" s="779"/>
      <c r="G7" s="779"/>
      <c r="H7" s="779"/>
      <c r="I7" s="779"/>
      <c r="J7" s="779"/>
      <c r="K7" s="779"/>
      <c r="L7" s="779"/>
      <c r="M7" s="779"/>
      <c r="N7" s="779"/>
      <c r="O7" s="779"/>
      <c r="P7" s="779"/>
      <c r="Q7" s="779"/>
      <c r="R7" s="878"/>
    </row>
    <row r="8" spans="1:18" x14ac:dyDescent="0.2">
      <c r="A8" s="778"/>
      <c r="B8" s="779"/>
      <c r="C8" s="779"/>
      <c r="D8" s="779"/>
      <c r="E8" s="779"/>
      <c r="F8" s="779"/>
      <c r="G8" s="779"/>
      <c r="H8" s="779"/>
      <c r="I8" s="779"/>
      <c r="J8" s="779"/>
      <c r="K8" s="779"/>
      <c r="L8" s="779"/>
      <c r="M8" s="779"/>
      <c r="N8" s="779"/>
      <c r="O8" s="779"/>
      <c r="P8" s="779"/>
      <c r="Q8" s="779"/>
      <c r="R8" s="878"/>
    </row>
    <row r="9" spans="1:18" x14ac:dyDescent="0.2">
      <c r="A9" s="879"/>
      <c r="B9" s="880"/>
      <c r="C9" s="880"/>
      <c r="D9" s="880"/>
      <c r="E9" s="880"/>
      <c r="F9" s="880"/>
      <c r="G9" s="880"/>
      <c r="H9" s="880"/>
      <c r="I9" s="880"/>
      <c r="J9" s="880"/>
      <c r="K9" s="880"/>
      <c r="L9" s="880"/>
      <c r="M9" s="880"/>
      <c r="N9" s="880"/>
      <c r="O9" s="880"/>
      <c r="P9" s="880"/>
      <c r="Q9" s="880"/>
      <c r="R9" s="881"/>
    </row>
    <row r="10" spans="1:18" x14ac:dyDescent="0.2">
      <c r="A10" s="882" t="s">
        <v>1</v>
      </c>
      <c r="B10" s="741" t="s">
        <v>662</v>
      </c>
      <c r="C10" s="1182"/>
      <c r="D10" s="1182"/>
      <c r="E10" s="1182"/>
      <c r="F10" s="1182"/>
      <c r="G10" s="1182"/>
      <c r="H10" s="1182"/>
      <c r="I10" s="1182"/>
      <c r="J10" s="1182"/>
      <c r="K10" s="1182"/>
      <c r="L10" s="1182"/>
      <c r="M10" s="1182"/>
      <c r="N10" s="1182"/>
      <c r="O10" s="1182"/>
      <c r="P10" s="1182"/>
      <c r="Q10" s="1182"/>
      <c r="R10" s="933"/>
    </row>
    <row r="11" spans="1:18" x14ac:dyDescent="0.2">
      <c r="A11" s="883"/>
      <c r="B11" s="936"/>
      <c r="C11" s="1183"/>
      <c r="D11" s="1183"/>
      <c r="E11" s="1183"/>
      <c r="F11" s="1183"/>
      <c r="G11" s="1183"/>
      <c r="H11" s="1183"/>
      <c r="I11" s="1183"/>
      <c r="J11" s="1183"/>
      <c r="K11" s="1183"/>
      <c r="L11" s="1183"/>
      <c r="M11" s="1183"/>
      <c r="N11" s="1183"/>
      <c r="O11" s="1183"/>
      <c r="P11" s="1183"/>
      <c r="Q11" s="1183"/>
      <c r="R11" s="937"/>
    </row>
    <row r="12" spans="1:18" x14ac:dyDescent="0.2">
      <c r="A12" s="883"/>
      <c r="B12" s="934"/>
      <c r="C12" s="1184"/>
      <c r="D12" s="1184"/>
      <c r="E12" s="1184"/>
      <c r="F12" s="1184"/>
      <c r="G12" s="1184"/>
      <c r="H12" s="1184"/>
      <c r="I12" s="1184"/>
      <c r="J12" s="1184"/>
      <c r="K12" s="1184"/>
      <c r="L12" s="1184"/>
      <c r="M12" s="1184"/>
      <c r="N12" s="1184"/>
      <c r="O12" s="1184"/>
      <c r="P12" s="1184"/>
      <c r="Q12" s="1184"/>
      <c r="R12" s="935"/>
    </row>
    <row r="13" spans="1:18" x14ac:dyDescent="0.2">
      <c r="A13" s="893" t="s">
        <v>2</v>
      </c>
      <c r="B13" s="819" t="s">
        <v>663</v>
      </c>
      <c r="C13" s="820"/>
      <c r="D13" s="820"/>
      <c r="E13" s="820"/>
      <c r="F13" s="820"/>
      <c r="G13" s="820"/>
      <c r="H13" s="820"/>
      <c r="I13" s="820"/>
      <c r="J13" s="820"/>
      <c r="K13" s="820"/>
      <c r="L13" s="820"/>
      <c r="M13" s="820"/>
      <c r="N13" s="820"/>
      <c r="O13" s="820"/>
      <c r="P13" s="820"/>
      <c r="Q13" s="820"/>
      <c r="R13" s="820"/>
    </row>
    <row r="14" spans="1:18" x14ac:dyDescent="0.2">
      <c r="A14" s="894"/>
      <c r="B14" s="820"/>
      <c r="C14" s="820"/>
      <c r="D14" s="820"/>
      <c r="E14" s="820"/>
      <c r="F14" s="820"/>
      <c r="G14" s="820"/>
      <c r="H14" s="820"/>
      <c r="I14" s="820"/>
      <c r="J14" s="820"/>
      <c r="K14" s="820"/>
      <c r="L14" s="820"/>
      <c r="M14" s="820"/>
      <c r="N14" s="820"/>
      <c r="O14" s="820"/>
      <c r="P14" s="820"/>
      <c r="Q14" s="820"/>
      <c r="R14" s="820"/>
    </row>
    <row r="15" spans="1:18" x14ac:dyDescent="0.2">
      <c r="A15" s="894"/>
      <c r="B15" s="820"/>
      <c r="C15" s="820"/>
      <c r="D15" s="820"/>
      <c r="E15" s="820"/>
      <c r="F15" s="820"/>
      <c r="G15" s="820"/>
      <c r="H15" s="820"/>
      <c r="I15" s="820"/>
      <c r="J15" s="820"/>
      <c r="K15" s="820"/>
      <c r="L15" s="820"/>
      <c r="M15" s="820"/>
      <c r="N15" s="820"/>
      <c r="O15" s="820"/>
      <c r="P15" s="820"/>
      <c r="Q15" s="820"/>
      <c r="R15" s="820"/>
    </row>
    <row r="16" spans="1:18" x14ac:dyDescent="0.2">
      <c r="A16" s="895"/>
      <c r="B16" s="820"/>
      <c r="C16" s="820"/>
      <c r="D16" s="820"/>
      <c r="E16" s="820"/>
      <c r="F16" s="820"/>
      <c r="G16" s="820"/>
      <c r="H16" s="820"/>
      <c r="I16" s="820"/>
      <c r="J16" s="820"/>
      <c r="K16" s="820"/>
      <c r="L16" s="820"/>
      <c r="M16" s="820"/>
      <c r="N16" s="820"/>
      <c r="O16" s="820"/>
      <c r="P16" s="820"/>
      <c r="Q16" s="820"/>
      <c r="R16" s="820"/>
    </row>
    <row r="17" spans="1:19" x14ac:dyDescent="0.2">
      <c r="A17" s="858" t="s">
        <v>3</v>
      </c>
      <c r="B17" s="996" t="s">
        <v>662</v>
      </c>
      <c r="C17" s="1185"/>
      <c r="D17" s="1185"/>
      <c r="E17" s="1185"/>
      <c r="F17" s="1185"/>
      <c r="G17" s="1185"/>
      <c r="H17" s="1185"/>
      <c r="I17" s="1185"/>
      <c r="J17" s="1185"/>
      <c r="K17" s="1185"/>
      <c r="L17" s="1185"/>
      <c r="M17" s="1185"/>
      <c r="N17" s="1185"/>
      <c r="O17" s="1185"/>
      <c r="P17" s="1185"/>
      <c r="Q17" s="1185"/>
      <c r="R17" s="997"/>
    </row>
    <row r="18" spans="1:19" x14ac:dyDescent="0.2">
      <c r="A18" s="859"/>
      <c r="B18" s="1000"/>
      <c r="C18" s="1186"/>
      <c r="D18" s="1186"/>
      <c r="E18" s="1186"/>
      <c r="F18" s="1186"/>
      <c r="G18" s="1186"/>
      <c r="H18" s="1186"/>
      <c r="I18" s="1186"/>
      <c r="J18" s="1186"/>
      <c r="K18" s="1186"/>
      <c r="L18" s="1186"/>
      <c r="M18" s="1186"/>
      <c r="N18" s="1186"/>
      <c r="O18" s="1186"/>
      <c r="P18" s="1186"/>
      <c r="Q18" s="1186"/>
      <c r="R18" s="1001"/>
    </row>
    <row r="19" spans="1:19" ht="51" x14ac:dyDescent="0.2">
      <c r="A19" s="175" t="s">
        <v>142</v>
      </c>
      <c r="B19" s="927" t="s">
        <v>243</v>
      </c>
      <c r="C19" s="842"/>
      <c r="D19" s="842"/>
      <c r="E19" s="842"/>
      <c r="F19" s="842"/>
      <c r="G19" s="842"/>
      <c r="H19" s="842"/>
      <c r="I19" s="842"/>
      <c r="J19" s="842"/>
      <c r="K19" s="842"/>
      <c r="L19" s="842"/>
      <c r="M19" s="842"/>
      <c r="N19" s="842"/>
      <c r="O19" s="842"/>
      <c r="P19" s="842"/>
      <c r="Q19" s="842"/>
      <c r="R19" s="843"/>
    </row>
    <row r="20" spans="1:19" x14ac:dyDescent="0.2">
      <c r="A20" s="882" t="s">
        <v>4</v>
      </c>
      <c r="B20" s="1187">
        <v>0</v>
      </c>
      <c r="C20" s="1188"/>
      <c r="D20" s="1188"/>
      <c r="E20" s="1189"/>
      <c r="F20" s="826" t="s">
        <v>5</v>
      </c>
      <c r="G20" s="827"/>
      <c r="H20" s="827"/>
      <c r="I20" s="827"/>
      <c r="J20" s="827"/>
      <c r="K20" s="828"/>
      <c r="L20" s="1193">
        <f>R44</f>
        <v>1105941.6099999999</v>
      </c>
      <c r="M20" s="1188"/>
      <c r="N20" s="1188"/>
      <c r="O20" s="1188"/>
      <c r="P20" s="1188"/>
      <c r="Q20" s="1188"/>
      <c r="R20" s="1189"/>
    </row>
    <row r="21" spans="1:19" x14ac:dyDescent="0.2">
      <c r="A21" s="882"/>
      <c r="B21" s="1190"/>
      <c r="C21" s="1191"/>
      <c r="D21" s="1191"/>
      <c r="E21" s="1192"/>
      <c r="F21" s="832"/>
      <c r="G21" s="833"/>
      <c r="H21" s="833"/>
      <c r="I21" s="833"/>
      <c r="J21" s="833"/>
      <c r="K21" s="834"/>
      <c r="L21" s="1190"/>
      <c r="M21" s="1191"/>
      <c r="N21" s="1191"/>
      <c r="O21" s="1191"/>
      <c r="P21" s="1191"/>
      <c r="Q21" s="1191"/>
      <c r="R21" s="1192"/>
    </row>
    <row r="22" spans="1:19" x14ac:dyDescent="0.2">
      <c r="A22" s="944"/>
      <c r="B22" s="945"/>
      <c r="C22" s="945"/>
      <c r="D22" s="945"/>
      <c r="E22" s="945"/>
      <c r="F22" s="945"/>
      <c r="G22" s="945"/>
      <c r="H22" s="945"/>
      <c r="I22" s="945"/>
      <c r="J22" s="945"/>
      <c r="K22" s="945"/>
      <c r="L22" s="945"/>
      <c r="M22" s="945"/>
      <c r="N22" s="945"/>
      <c r="O22" s="945"/>
      <c r="P22" s="945"/>
      <c r="Q22" s="945"/>
      <c r="R22" s="946"/>
    </row>
    <row r="23" spans="1:19" ht="32.25" customHeight="1" x14ac:dyDescent="0.2">
      <c r="A23" s="907" t="s">
        <v>6</v>
      </c>
      <c r="B23" s="868"/>
      <c r="C23" s="1194" t="s">
        <v>661</v>
      </c>
      <c r="D23" s="1195"/>
      <c r="E23" s="1195"/>
      <c r="F23" s="1195"/>
      <c r="G23" s="1195"/>
      <c r="H23" s="1195"/>
      <c r="I23" s="1195"/>
      <c r="J23" s="1195"/>
      <c r="K23" s="1195"/>
      <c r="L23" s="1195"/>
      <c r="M23" s="1195"/>
      <c r="N23" s="1195"/>
      <c r="O23" s="1195"/>
      <c r="P23" s="1195"/>
      <c r="Q23" s="1195"/>
      <c r="R23" s="1196"/>
    </row>
    <row r="24" spans="1:19" ht="111" customHeight="1" x14ac:dyDescent="0.2">
      <c r="A24" s="733" t="s">
        <v>7</v>
      </c>
      <c r="B24" s="909"/>
      <c r="C24" s="1197" t="s">
        <v>660</v>
      </c>
      <c r="D24" s="1198"/>
      <c r="E24" s="1198"/>
      <c r="F24" s="1198"/>
      <c r="G24" s="1198"/>
      <c r="H24" s="1198"/>
      <c r="I24" s="1198"/>
      <c r="J24" s="1198"/>
      <c r="K24" s="1198"/>
      <c r="L24" s="1198"/>
      <c r="M24" s="1198"/>
      <c r="N24" s="1198"/>
      <c r="O24" s="1198"/>
      <c r="P24" s="1198"/>
      <c r="Q24" s="1198"/>
      <c r="R24" s="1199"/>
    </row>
    <row r="25" spans="1:19" s="174" customFormat="1" ht="18" customHeight="1" x14ac:dyDescent="0.25">
      <c r="A25" s="907" t="s">
        <v>8</v>
      </c>
      <c r="B25" s="868"/>
      <c r="C25" s="1072"/>
      <c r="D25" s="1200"/>
      <c r="E25" s="1200"/>
      <c r="F25" s="1200"/>
      <c r="G25" s="1200"/>
      <c r="H25" s="1200"/>
      <c r="I25" s="1200"/>
      <c r="J25" s="1200"/>
      <c r="K25" s="1200"/>
      <c r="L25" s="1200"/>
      <c r="M25" s="1200"/>
      <c r="N25" s="1200"/>
      <c r="O25" s="1200"/>
      <c r="P25" s="1200"/>
      <c r="Q25" s="1200"/>
      <c r="R25" s="1073"/>
    </row>
    <row r="26" spans="1:19" ht="24" customHeight="1" x14ac:dyDescent="0.2">
      <c r="A26" s="907"/>
      <c r="B26" s="868"/>
      <c r="C26" s="114" t="s">
        <v>10</v>
      </c>
      <c r="D26" s="287">
        <v>1</v>
      </c>
      <c r="E26" s="114" t="s">
        <v>11</v>
      </c>
      <c r="F26" s="907">
        <v>3</v>
      </c>
      <c r="G26" s="868"/>
      <c r="H26" s="733" t="s">
        <v>12</v>
      </c>
      <c r="I26" s="734"/>
      <c r="J26" s="909"/>
      <c r="K26" s="907">
        <v>4</v>
      </c>
      <c r="L26" s="908"/>
      <c r="M26" s="868"/>
      <c r="N26" s="173"/>
      <c r="O26" s="171"/>
      <c r="P26" s="171"/>
      <c r="Q26" s="171"/>
      <c r="R26" s="170"/>
    </row>
    <row r="27" spans="1:19" x14ac:dyDescent="0.2">
      <c r="A27" s="947"/>
      <c r="B27" s="948"/>
      <c r="C27" s="948"/>
      <c r="D27" s="948"/>
      <c r="E27" s="948"/>
      <c r="F27" s="948"/>
      <c r="G27" s="948"/>
      <c r="H27" s="948"/>
      <c r="I27" s="948"/>
      <c r="J27" s="948"/>
      <c r="K27" s="948"/>
      <c r="L27" s="948"/>
      <c r="M27" s="948"/>
      <c r="N27" s="948"/>
      <c r="O27" s="948"/>
      <c r="P27" s="948"/>
      <c r="Q27" s="948"/>
      <c r="R27" s="949"/>
    </row>
    <row r="28" spans="1:19" ht="24" customHeight="1" x14ac:dyDescent="0.2">
      <c r="A28" s="867" t="s">
        <v>13</v>
      </c>
      <c r="B28" s="868"/>
      <c r="C28" s="867" t="s">
        <v>659</v>
      </c>
      <c r="D28" s="908"/>
      <c r="E28" s="908"/>
      <c r="F28" s="908"/>
      <c r="G28" s="908"/>
      <c r="H28" s="908"/>
      <c r="I28" s="908"/>
      <c r="J28" s="908"/>
      <c r="K28" s="908"/>
      <c r="L28" s="908"/>
      <c r="M28" s="908"/>
      <c r="N28" s="908"/>
      <c r="O28" s="908"/>
      <c r="P28" s="908"/>
      <c r="Q28" s="908"/>
      <c r="R28" s="868"/>
      <c r="S28" s="281"/>
    </row>
    <row r="29" spans="1:19" ht="4.5" customHeight="1" x14ac:dyDescent="0.2">
      <c r="A29" s="169"/>
      <c r="B29" s="168"/>
      <c r="C29" s="168"/>
      <c r="D29" s="168"/>
      <c r="E29" s="168"/>
      <c r="F29" s="168"/>
      <c r="G29" s="168"/>
      <c r="H29" s="168"/>
      <c r="I29" s="168"/>
      <c r="J29" s="168"/>
      <c r="K29" s="168"/>
      <c r="L29" s="168"/>
      <c r="M29" s="168"/>
      <c r="N29" s="168"/>
      <c r="O29" s="168"/>
      <c r="P29" s="168"/>
      <c r="Q29" s="168"/>
      <c r="R29" s="167"/>
    </row>
    <row r="30" spans="1:19" ht="51.75" customHeight="1" x14ac:dyDescent="0.2">
      <c r="A30" s="867" t="s">
        <v>14</v>
      </c>
      <c r="B30" s="868"/>
      <c r="C30" s="166" t="s">
        <v>237</v>
      </c>
      <c r="D30" s="166" t="s">
        <v>130</v>
      </c>
      <c r="E30" s="793" t="s">
        <v>68</v>
      </c>
      <c r="F30" s="734"/>
      <c r="G30" s="909"/>
      <c r="H30" s="950" t="s">
        <v>15</v>
      </c>
      <c r="I30" s="951"/>
      <c r="J30" s="951"/>
      <c r="K30" s="951"/>
      <c r="L30" s="951"/>
      <c r="M30" s="951"/>
      <c r="N30" s="951"/>
      <c r="O30" s="951"/>
      <c r="P30" s="951"/>
      <c r="Q30" s="951"/>
      <c r="R30" s="952"/>
    </row>
    <row r="31" spans="1:19" x14ac:dyDescent="0.2">
      <c r="A31" s="1201"/>
      <c r="B31" s="1202"/>
      <c r="C31" s="1202"/>
      <c r="D31" s="1202"/>
      <c r="E31" s="1202"/>
      <c r="F31" s="1202"/>
      <c r="G31" s="1202"/>
      <c r="H31" s="1202"/>
      <c r="I31" s="1202"/>
      <c r="J31" s="1202"/>
      <c r="K31" s="1202"/>
      <c r="L31" s="1202"/>
      <c r="M31" s="1202"/>
      <c r="N31" s="1202"/>
      <c r="O31" s="1202"/>
      <c r="P31" s="1202"/>
      <c r="Q31" s="1202"/>
      <c r="R31" s="1203"/>
    </row>
    <row r="32" spans="1:19" x14ac:dyDescent="0.2">
      <c r="A32" s="862" t="s">
        <v>16</v>
      </c>
      <c r="B32" s="826" t="s">
        <v>658</v>
      </c>
      <c r="C32" s="1014"/>
      <c r="D32" s="1014"/>
      <c r="E32" s="1014"/>
      <c r="F32" s="1014"/>
      <c r="G32" s="1014"/>
      <c r="H32" s="1014"/>
      <c r="I32" s="1014"/>
      <c r="J32" s="1014"/>
      <c r="K32" s="1014"/>
      <c r="L32" s="1014"/>
      <c r="M32" s="1014"/>
      <c r="N32" s="1014"/>
      <c r="O32" s="1014"/>
      <c r="P32" s="1014"/>
      <c r="Q32" s="1014"/>
      <c r="R32" s="1015"/>
    </row>
    <row r="33" spans="1:18" ht="27.75" customHeight="1" x14ac:dyDescent="0.2">
      <c r="A33" s="789"/>
      <c r="B33" s="1016"/>
      <c r="C33" s="1017"/>
      <c r="D33" s="1017"/>
      <c r="E33" s="1017"/>
      <c r="F33" s="1017"/>
      <c r="G33" s="1017"/>
      <c r="H33" s="1017"/>
      <c r="I33" s="1017"/>
      <c r="J33" s="1017"/>
      <c r="K33" s="1017"/>
      <c r="L33" s="1017"/>
      <c r="M33" s="1017"/>
      <c r="N33" s="1017"/>
      <c r="O33" s="1017"/>
      <c r="P33" s="1017"/>
      <c r="Q33" s="1017"/>
      <c r="R33" s="1018"/>
    </row>
    <row r="34" spans="1:18" x14ac:dyDescent="0.2">
      <c r="A34" s="789"/>
      <c r="B34" s="943" t="s">
        <v>17</v>
      </c>
      <c r="C34" s="914"/>
      <c r="D34" s="914"/>
      <c r="E34" s="914"/>
      <c r="F34" s="914"/>
      <c r="G34" s="914"/>
      <c r="H34" s="914"/>
      <c r="I34" s="914"/>
      <c r="J34" s="914"/>
      <c r="K34" s="914"/>
      <c r="L34" s="914"/>
      <c r="M34" s="914"/>
      <c r="N34" s="914"/>
      <c r="O34" s="914"/>
      <c r="P34" s="914"/>
      <c r="Q34" s="914"/>
      <c r="R34" s="915"/>
    </row>
    <row r="35" spans="1:18" x14ac:dyDescent="0.2">
      <c r="A35" s="1204"/>
      <c r="B35" s="1205"/>
      <c r="C35" s="1205"/>
      <c r="D35" s="1205"/>
      <c r="E35" s="1205"/>
      <c r="F35" s="1205"/>
      <c r="G35" s="1205"/>
      <c r="H35" s="1205"/>
      <c r="I35" s="1205"/>
      <c r="J35" s="1205"/>
      <c r="K35" s="1205"/>
      <c r="L35" s="1205"/>
      <c r="M35" s="1205"/>
      <c r="N35" s="1205"/>
      <c r="O35" s="1205"/>
      <c r="P35" s="1205"/>
      <c r="Q35" s="1205"/>
      <c r="R35" s="1206"/>
    </row>
    <row r="36" spans="1:18" x14ac:dyDescent="0.2">
      <c r="A36" s="858" t="s">
        <v>18</v>
      </c>
      <c r="B36" s="826" t="s">
        <v>657</v>
      </c>
      <c r="C36" s="1014"/>
      <c r="D36" s="1014"/>
      <c r="E36" s="1014"/>
      <c r="F36" s="1014"/>
      <c r="G36" s="1014"/>
      <c r="H36" s="1014"/>
      <c r="I36" s="1014"/>
      <c r="J36" s="1014"/>
      <c r="K36" s="1014"/>
      <c r="L36" s="1014"/>
      <c r="M36" s="1014"/>
      <c r="N36" s="1014"/>
      <c r="O36" s="1014"/>
      <c r="P36" s="1014"/>
      <c r="Q36" s="1014"/>
      <c r="R36" s="1015"/>
    </row>
    <row r="37" spans="1:18" x14ac:dyDescent="0.2">
      <c r="A37" s="860"/>
      <c r="B37" s="1016"/>
      <c r="C37" s="1017"/>
      <c r="D37" s="1017"/>
      <c r="E37" s="1017"/>
      <c r="F37" s="1017"/>
      <c r="G37" s="1017"/>
      <c r="H37" s="1017"/>
      <c r="I37" s="1017"/>
      <c r="J37" s="1017"/>
      <c r="K37" s="1017"/>
      <c r="L37" s="1017"/>
      <c r="M37" s="1017"/>
      <c r="N37" s="1017"/>
      <c r="O37" s="1017"/>
      <c r="P37" s="1017"/>
      <c r="Q37" s="1017"/>
      <c r="R37" s="1018"/>
    </row>
    <row r="38" spans="1:18" x14ac:dyDescent="0.2">
      <c r="A38" s="861"/>
      <c r="B38" s="913" t="s">
        <v>19</v>
      </c>
      <c r="C38" s="914"/>
      <c r="D38" s="914"/>
      <c r="E38" s="914"/>
      <c r="F38" s="914"/>
      <c r="G38" s="914"/>
      <c r="H38" s="914"/>
      <c r="I38" s="914"/>
      <c r="J38" s="914"/>
      <c r="K38" s="914"/>
      <c r="L38" s="914"/>
      <c r="M38" s="914"/>
      <c r="N38" s="914"/>
      <c r="O38" s="914"/>
      <c r="P38" s="914"/>
      <c r="Q38" s="914"/>
      <c r="R38" s="915"/>
    </row>
    <row r="39" spans="1:18" x14ac:dyDescent="0.2">
      <c r="A39" s="844"/>
      <c r="B39" s="845"/>
      <c r="C39" s="845"/>
      <c r="D39" s="845"/>
      <c r="E39" s="845"/>
      <c r="F39" s="845"/>
      <c r="G39" s="845"/>
      <c r="H39" s="845"/>
      <c r="I39" s="845"/>
      <c r="J39" s="845"/>
      <c r="K39" s="845"/>
      <c r="L39" s="845"/>
      <c r="M39" s="845"/>
      <c r="N39" s="845"/>
      <c r="O39" s="845"/>
      <c r="P39" s="845"/>
      <c r="Q39" s="845"/>
      <c r="R39" s="846"/>
    </row>
    <row r="40" spans="1:18" ht="28.5" customHeight="1" x14ac:dyDescent="0.2">
      <c r="A40" s="927" t="s">
        <v>177</v>
      </c>
      <c r="B40" s="974"/>
      <c r="C40" s="974"/>
      <c r="D40" s="974"/>
      <c r="E40" s="974"/>
      <c r="F40" s="974"/>
      <c r="G40" s="982"/>
      <c r="H40" s="924"/>
      <c r="I40" s="926"/>
      <c r="J40" s="924" t="s">
        <v>20</v>
      </c>
      <c r="K40" s="926"/>
      <c r="L40" s="924" t="s">
        <v>21</v>
      </c>
      <c r="M40" s="926"/>
      <c r="N40" s="924" t="s">
        <v>22</v>
      </c>
      <c r="O40" s="926"/>
      <c r="P40" s="924" t="s">
        <v>23</v>
      </c>
      <c r="Q40" s="926"/>
      <c r="R40" s="1024" t="s">
        <v>24</v>
      </c>
    </row>
    <row r="41" spans="1:18" ht="27.75" customHeight="1" x14ac:dyDescent="0.2">
      <c r="A41" s="286" t="s">
        <v>25</v>
      </c>
      <c r="B41" s="844" t="s">
        <v>26</v>
      </c>
      <c r="C41" s="846"/>
      <c r="D41" s="148" t="s">
        <v>27</v>
      </c>
      <c r="E41" s="285" t="s">
        <v>28</v>
      </c>
      <c r="F41" s="991" t="s">
        <v>29</v>
      </c>
      <c r="G41" s="992"/>
      <c r="H41" s="991"/>
      <c r="I41" s="992"/>
      <c r="J41" s="991"/>
      <c r="K41" s="992"/>
      <c r="L41" s="991"/>
      <c r="M41" s="992"/>
      <c r="N41" s="991"/>
      <c r="O41" s="992"/>
      <c r="P41" s="991"/>
      <c r="Q41" s="992"/>
      <c r="R41" s="1148"/>
    </row>
    <row r="42" spans="1:18" ht="17.25" customHeight="1" x14ac:dyDescent="0.2">
      <c r="A42" s="847" t="s">
        <v>656</v>
      </c>
      <c r="B42" s="852" t="s">
        <v>636</v>
      </c>
      <c r="C42" s="926"/>
      <c r="D42" s="1024" t="s">
        <v>117</v>
      </c>
      <c r="E42" s="1210" t="s">
        <v>635</v>
      </c>
      <c r="F42" s="852" t="s">
        <v>634</v>
      </c>
      <c r="G42" s="926"/>
      <c r="H42" s="841" t="s">
        <v>33</v>
      </c>
      <c r="I42" s="843"/>
      <c r="J42" s="1028">
        <f>J44/$R$44</f>
        <v>0.37602772717811028</v>
      </c>
      <c r="K42" s="1029"/>
      <c r="L42" s="1028">
        <f>L44/$R$44</f>
        <v>0.2034397638768651</v>
      </c>
      <c r="M42" s="1029"/>
      <c r="N42" s="1028">
        <f>N44/$R$44</f>
        <v>0.18716458276671588</v>
      </c>
      <c r="O42" s="1029"/>
      <c r="P42" s="1028">
        <f>P44/$R$44</f>
        <v>0.23336792617830884</v>
      </c>
      <c r="Q42" s="1029"/>
      <c r="R42" s="284">
        <f>SUM(J42:Q42)</f>
        <v>1.0000000000000002</v>
      </c>
    </row>
    <row r="43" spans="1:18" ht="17.25" customHeight="1" x14ac:dyDescent="0.2">
      <c r="A43" s="848"/>
      <c r="B43" s="989"/>
      <c r="C43" s="990"/>
      <c r="D43" s="1025"/>
      <c r="E43" s="1211"/>
      <c r="F43" s="989"/>
      <c r="G43" s="990"/>
      <c r="H43" s="841" t="s">
        <v>34</v>
      </c>
      <c r="I43" s="843"/>
      <c r="J43" s="1028">
        <f>J45/$R$44</f>
        <v>0.25378501673338794</v>
      </c>
      <c r="K43" s="1029"/>
      <c r="L43" s="1028">
        <f>L45/$R$44</f>
        <v>0.27578316725057489</v>
      </c>
      <c r="M43" s="1029"/>
      <c r="N43" s="1028">
        <f>N45/$R$44</f>
        <v>0.25578096297507064</v>
      </c>
      <c r="O43" s="1029"/>
      <c r="P43" s="148"/>
      <c r="Q43" s="147"/>
      <c r="R43" s="204">
        <f>SUM(J43:O43)</f>
        <v>0.78534914695903346</v>
      </c>
    </row>
    <row r="44" spans="1:18" ht="17.25" customHeight="1" x14ac:dyDescent="0.2">
      <c r="A44" s="848"/>
      <c r="B44" s="989"/>
      <c r="C44" s="990"/>
      <c r="D44" s="1025"/>
      <c r="E44" s="1215" t="s">
        <v>633</v>
      </c>
      <c r="F44" s="989"/>
      <c r="G44" s="990"/>
      <c r="H44" s="841" t="s">
        <v>35</v>
      </c>
      <c r="I44" s="843"/>
      <c r="J44" s="1207">
        <v>415864.71</v>
      </c>
      <c r="K44" s="1208"/>
      <c r="L44" s="1207">
        <f>L53</f>
        <v>224992.5</v>
      </c>
      <c r="M44" s="1208"/>
      <c r="N44" s="1207">
        <f>N53</f>
        <v>206993.1</v>
      </c>
      <c r="O44" s="1208"/>
      <c r="P44" s="1207">
        <f>P53</f>
        <v>258091.3</v>
      </c>
      <c r="Q44" s="1208"/>
      <c r="R44" s="248">
        <f>SUM(J44:Q44)</f>
        <v>1105941.6099999999</v>
      </c>
    </row>
    <row r="45" spans="1:18" ht="17.25" customHeight="1" x14ac:dyDescent="0.2">
      <c r="A45" s="849"/>
      <c r="B45" s="991"/>
      <c r="C45" s="992"/>
      <c r="D45" s="1026"/>
      <c r="E45" s="1216"/>
      <c r="F45" s="991"/>
      <c r="G45" s="992"/>
      <c r="H45" s="841" t="s">
        <v>36</v>
      </c>
      <c r="I45" s="843"/>
      <c r="J45" s="1217">
        <v>280671.40999999997</v>
      </c>
      <c r="K45" s="1218"/>
      <c r="L45" s="1217">
        <v>305000.08</v>
      </c>
      <c r="M45" s="1218"/>
      <c r="N45" s="1217">
        <v>282878.81</v>
      </c>
      <c r="O45" s="1218"/>
      <c r="P45" s="1219">
        <v>347933.11</v>
      </c>
      <c r="Q45" s="843"/>
      <c r="R45" s="203">
        <f>SUM(J45:P45)</f>
        <v>1216483.4100000001</v>
      </c>
    </row>
    <row r="46" spans="1:18" x14ac:dyDescent="0.2">
      <c r="A46" s="1212"/>
      <c r="B46" s="1213"/>
      <c r="C46" s="1213"/>
      <c r="D46" s="1213"/>
      <c r="E46" s="1213"/>
      <c r="F46" s="1213"/>
      <c r="G46" s="1213"/>
      <c r="H46" s="1213"/>
      <c r="I46" s="1213"/>
      <c r="J46" s="1213"/>
      <c r="K46" s="1213"/>
      <c r="L46" s="1213"/>
      <c r="M46" s="1213"/>
      <c r="N46" s="1213"/>
      <c r="O46" s="1213"/>
      <c r="P46" s="1213"/>
      <c r="Q46" s="1213"/>
      <c r="R46" s="1214"/>
    </row>
    <row r="47" spans="1:18" ht="30" customHeight="1" x14ac:dyDescent="0.2">
      <c r="A47" s="1209" t="s">
        <v>122</v>
      </c>
      <c r="B47" s="815"/>
      <c r="C47" s="815"/>
      <c r="D47" s="815"/>
      <c r="E47" s="815"/>
      <c r="F47" s="812"/>
      <c r="G47" s="812"/>
      <c r="H47" s="812"/>
      <c r="I47" s="812"/>
      <c r="J47" s="812"/>
      <c r="K47" s="812"/>
      <c r="L47" s="812"/>
      <c r="M47" s="812"/>
      <c r="N47" s="812"/>
      <c r="O47" s="812"/>
      <c r="P47" s="812"/>
      <c r="Q47" s="812"/>
      <c r="R47" s="813"/>
    </row>
    <row r="48" spans="1:18" ht="17.25" customHeight="1" x14ac:dyDescent="0.2">
      <c r="A48" s="1090" t="s">
        <v>655</v>
      </c>
      <c r="B48" s="1091"/>
      <c r="C48" s="1091"/>
      <c r="D48" s="1091"/>
      <c r="E48" s="1091"/>
      <c r="F48" s="1091"/>
      <c r="G48" s="1091"/>
      <c r="H48" s="1091"/>
      <c r="I48" s="1091"/>
      <c r="J48" s="1091"/>
      <c r="K48" s="1091"/>
      <c r="L48" s="1091"/>
      <c r="M48" s="1091"/>
      <c r="N48" s="1091"/>
      <c r="O48" s="1091"/>
      <c r="P48" s="1091"/>
      <c r="Q48" s="1091"/>
      <c r="R48" s="1092"/>
    </row>
    <row r="49" spans="1:19" ht="38.25" customHeight="1" x14ac:dyDescent="0.2">
      <c r="A49" s="971"/>
      <c r="B49" s="972"/>
      <c r="C49" s="972"/>
      <c r="D49" s="972"/>
      <c r="E49" s="973"/>
      <c r="F49" s="927" t="s">
        <v>37</v>
      </c>
      <c r="G49" s="974"/>
      <c r="H49" s="974"/>
      <c r="I49" s="841"/>
      <c r="J49" s="842"/>
      <c r="K49" s="842"/>
      <c r="L49" s="843"/>
      <c r="M49" s="841" t="s">
        <v>38</v>
      </c>
      <c r="N49" s="842"/>
      <c r="O49" s="842"/>
      <c r="P49" s="841"/>
      <c r="Q49" s="842"/>
      <c r="R49" s="843"/>
    </row>
    <row r="50" spans="1:19" ht="33.75" customHeight="1" x14ac:dyDescent="0.2">
      <c r="A50" s="161" t="s">
        <v>25</v>
      </c>
      <c r="B50" s="1000" t="s">
        <v>26</v>
      </c>
      <c r="C50" s="1001"/>
      <c r="D50" s="148" t="s">
        <v>27</v>
      </c>
      <c r="E50" s="179" t="s">
        <v>28</v>
      </c>
      <c r="F50" s="841" t="s">
        <v>29</v>
      </c>
      <c r="G50" s="843"/>
      <c r="H50" s="1072"/>
      <c r="I50" s="1073"/>
      <c r="J50" s="841" t="s">
        <v>20</v>
      </c>
      <c r="K50" s="843"/>
      <c r="L50" s="841" t="s">
        <v>21</v>
      </c>
      <c r="M50" s="843"/>
      <c r="N50" s="841" t="s">
        <v>22</v>
      </c>
      <c r="O50" s="843"/>
      <c r="P50" s="841" t="s">
        <v>23</v>
      </c>
      <c r="Q50" s="843"/>
      <c r="R50" s="191" t="s">
        <v>39</v>
      </c>
    </row>
    <row r="51" spans="1:19" ht="17.25" customHeight="1" x14ac:dyDescent="0.25">
      <c r="A51" s="847" t="s">
        <v>654</v>
      </c>
      <c r="B51" s="852" t="s">
        <v>629</v>
      </c>
      <c r="C51" s="926"/>
      <c r="D51" s="1222" t="s">
        <v>30</v>
      </c>
      <c r="E51" s="1027" t="s">
        <v>41</v>
      </c>
      <c r="F51" s="852" t="s">
        <v>628</v>
      </c>
      <c r="G51" s="926"/>
      <c r="H51" s="841" t="s">
        <v>33</v>
      </c>
      <c r="I51" s="843"/>
      <c r="J51" s="1220">
        <f>J53/$R$53</f>
        <v>0.37602772717811028</v>
      </c>
      <c r="K51" s="1221"/>
      <c r="L51" s="1220">
        <f>L53/$R$53</f>
        <v>0.2034397638768651</v>
      </c>
      <c r="M51" s="1221"/>
      <c r="N51" s="1220">
        <f>N53/$R$53</f>
        <v>0.18716458276671588</v>
      </c>
      <c r="O51" s="1221"/>
      <c r="P51" s="1220">
        <f>P53/$R$53</f>
        <v>0.23336792617830884</v>
      </c>
      <c r="Q51" s="1221"/>
      <c r="R51" s="283">
        <f>SUM(J51:Q51)</f>
        <v>1.0000000000000002</v>
      </c>
    </row>
    <row r="52" spans="1:19" ht="17.25" customHeight="1" x14ac:dyDescent="0.25">
      <c r="A52" s="848"/>
      <c r="B52" s="989"/>
      <c r="C52" s="990"/>
      <c r="D52" s="1223"/>
      <c r="E52" s="978"/>
      <c r="F52" s="989"/>
      <c r="G52" s="990"/>
      <c r="H52" s="841" t="s">
        <v>34</v>
      </c>
      <c r="I52" s="843"/>
      <c r="J52" s="1220">
        <f>J54/$R$53</f>
        <v>0.25378501673338794</v>
      </c>
      <c r="K52" s="1221"/>
      <c r="L52" s="1220">
        <f>L54/$R$53</f>
        <v>0.27578316725057489</v>
      </c>
      <c r="M52" s="1221"/>
      <c r="N52" s="1220">
        <f>N54/$R$53</f>
        <v>0</v>
      </c>
      <c r="O52" s="1221"/>
      <c r="P52" s="1220">
        <f>P54/$R$53</f>
        <v>0</v>
      </c>
      <c r="Q52" s="1221"/>
      <c r="R52" s="180">
        <f>SUM(J52:O52)</f>
        <v>0.52956818398396277</v>
      </c>
    </row>
    <row r="53" spans="1:19" ht="17.25" customHeight="1" x14ac:dyDescent="0.2">
      <c r="A53" s="848"/>
      <c r="B53" s="989"/>
      <c r="C53" s="990"/>
      <c r="D53" s="1223"/>
      <c r="E53" s="1027" t="s">
        <v>296</v>
      </c>
      <c r="F53" s="989"/>
      <c r="G53" s="990"/>
      <c r="H53" s="841" t="s">
        <v>35</v>
      </c>
      <c r="I53" s="843"/>
      <c r="J53" s="1225">
        <v>415864.71</v>
      </c>
      <c r="K53" s="813"/>
      <c r="L53" s="1225">
        <v>224992.5</v>
      </c>
      <c r="M53" s="813"/>
      <c r="N53" s="1225">
        <v>206993.1</v>
      </c>
      <c r="O53" s="813"/>
      <c r="P53" s="1225">
        <v>258091.3</v>
      </c>
      <c r="Q53" s="813"/>
      <c r="R53" s="288">
        <f>SUM(J53:Q53)</f>
        <v>1105941.6099999999</v>
      </c>
      <c r="S53" s="281"/>
    </row>
    <row r="54" spans="1:19" ht="25.5" customHeight="1" x14ac:dyDescent="0.2">
      <c r="A54" s="849"/>
      <c r="B54" s="991"/>
      <c r="C54" s="992"/>
      <c r="D54" s="1224"/>
      <c r="E54" s="1034"/>
      <c r="F54" s="991"/>
      <c r="G54" s="992"/>
      <c r="H54" s="841" t="s">
        <v>36</v>
      </c>
      <c r="I54" s="843"/>
      <c r="J54" s="1217">
        <v>280671.40999999997</v>
      </c>
      <c r="K54" s="1218"/>
      <c r="L54" s="1217">
        <v>305000.08</v>
      </c>
      <c r="M54" s="1218"/>
      <c r="N54" s="561"/>
      <c r="O54" s="562"/>
      <c r="P54" s="1004"/>
      <c r="Q54" s="1005"/>
      <c r="R54" s="177">
        <f>SUM(J54:O54)</f>
        <v>585671.49</v>
      </c>
    </row>
    <row r="55" spans="1:19" ht="17.25" customHeight="1" x14ac:dyDescent="0.2">
      <c r="A55" s="186"/>
      <c r="B55" s="185"/>
      <c r="C55" s="185"/>
      <c r="D55" s="280"/>
      <c r="E55" s="279"/>
      <c r="F55" s="278"/>
      <c r="G55" s="278"/>
      <c r="H55" s="278"/>
      <c r="I55" s="278"/>
      <c r="J55" s="277"/>
      <c r="K55" s="277"/>
      <c r="L55" s="277"/>
      <c r="M55" s="277"/>
      <c r="N55" s="277"/>
      <c r="O55" s="277"/>
      <c r="P55" s="277"/>
      <c r="Q55" s="277"/>
      <c r="R55" s="131"/>
    </row>
    <row r="56" spans="1:19" ht="17.25" customHeight="1" x14ac:dyDescent="0.2">
      <c r="A56" s="186"/>
      <c r="B56" s="185"/>
      <c r="C56" s="185"/>
      <c r="D56" s="280"/>
      <c r="E56" s="279"/>
      <c r="F56" s="278"/>
      <c r="G56" s="278"/>
      <c r="H56" s="278"/>
      <c r="I56" s="278"/>
      <c r="J56" s="277"/>
      <c r="K56" s="277"/>
      <c r="L56" s="277"/>
      <c r="M56" s="277"/>
      <c r="N56" s="277"/>
      <c r="O56" s="277"/>
      <c r="P56" s="277"/>
      <c r="Q56" s="277"/>
      <c r="R56" s="131"/>
    </row>
    <row r="57" spans="1:19" x14ac:dyDescent="0.2">
      <c r="A57" s="1035"/>
      <c r="B57" s="1036"/>
      <c r="C57" s="1036"/>
      <c r="D57" s="1036"/>
      <c r="E57" s="1036"/>
      <c r="F57" s="1036"/>
      <c r="G57" s="1036"/>
      <c r="H57" s="1036"/>
      <c r="I57" s="1036"/>
      <c r="J57" s="1036"/>
      <c r="K57" s="1036"/>
      <c r="L57" s="1036"/>
      <c r="M57" s="1036"/>
      <c r="N57" s="1036"/>
      <c r="O57" s="1036"/>
      <c r="P57" s="1036"/>
      <c r="Q57" s="1036"/>
      <c r="R57" s="1037"/>
    </row>
    <row r="58" spans="1:19" ht="48.75" customHeight="1" x14ac:dyDescent="0.2">
      <c r="A58" s="819" t="s">
        <v>44</v>
      </c>
      <c r="B58" s="820"/>
      <c r="C58" s="820"/>
      <c r="D58" s="145"/>
      <c r="E58" s="819" t="s">
        <v>45</v>
      </c>
      <c r="F58" s="820"/>
      <c r="G58" s="820"/>
      <c r="H58" s="820"/>
      <c r="I58" s="820"/>
      <c r="J58" s="820"/>
      <c r="K58" s="820"/>
      <c r="L58" s="1226" t="s">
        <v>46</v>
      </c>
      <c r="M58" s="1227"/>
      <c r="N58" s="1227"/>
      <c r="O58" s="1227"/>
      <c r="P58" s="1226" t="s">
        <v>47</v>
      </c>
      <c r="Q58" s="1227"/>
      <c r="R58" s="1227"/>
    </row>
    <row r="59" spans="1:19" x14ac:dyDescent="0.2">
      <c r="A59" s="826" t="s">
        <v>653</v>
      </c>
      <c r="B59" s="1014"/>
      <c r="C59" s="1015"/>
      <c r="D59" s="122"/>
      <c r="E59" s="1169" t="s">
        <v>652</v>
      </c>
      <c r="F59" s="1169"/>
      <c r="G59" s="1169"/>
      <c r="H59" s="1169"/>
      <c r="I59" s="1169"/>
      <c r="J59" s="1169"/>
      <c r="K59" s="1169"/>
      <c r="L59" s="612">
        <v>44562</v>
      </c>
      <c r="M59" s="842"/>
      <c r="N59" s="842"/>
      <c r="O59" s="843"/>
      <c r="P59" s="612">
        <v>44926</v>
      </c>
      <c r="Q59" s="842"/>
      <c r="R59" s="843"/>
    </row>
    <row r="60" spans="1:19" x14ac:dyDescent="0.2">
      <c r="A60" s="1016"/>
      <c r="B60" s="1017"/>
      <c r="C60" s="1018"/>
      <c r="D60" s="122"/>
      <c r="E60" s="1231" t="s">
        <v>651</v>
      </c>
      <c r="F60" s="1232"/>
      <c r="G60" s="1232"/>
      <c r="H60" s="1232"/>
      <c r="I60" s="1232"/>
      <c r="J60" s="1232"/>
      <c r="K60" s="1233"/>
      <c r="L60" s="612">
        <v>44562</v>
      </c>
      <c r="M60" s="842"/>
      <c r="N60" s="842"/>
      <c r="O60" s="843"/>
      <c r="P60" s="612">
        <v>44926</v>
      </c>
      <c r="Q60" s="842"/>
      <c r="R60" s="843"/>
    </row>
    <row r="61" spans="1:19" ht="26.25" customHeight="1" x14ac:dyDescent="0.2">
      <c r="A61" s="1016"/>
      <c r="B61" s="1017"/>
      <c r="C61" s="1018"/>
      <c r="D61" s="122"/>
      <c r="E61" s="1231" t="s">
        <v>650</v>
      </c>
      <c r="F61" s="1232"/>
      <c r="G61" s="1232"/>
      <c r="H61" s="1232"/>
      <c r="I61" s="1232"/>
      <c r="J61" s="1232"/>
      <c r="K61" s="1233"/>
      <c r="L61" s="612">
        <v>44562</v>
      </c>
      <c r="M61" s="842"/>
      <c r="N61" s="842"/>
      <c r="O61" s="843"/>
      <c r="P61" s="612">
        <v>44926</v>
      </c>
      <c r="Q61" s="842"/>
      <c r="R61" s="843"/>
    </row>
    <row r="62" spans="1:19" x14ac:dyDescent="0.2">
      <c r="A62" s="1228"/>
      <c r="B62" s="1229"/>
      <c r="C62" s="1230"/>
      <c r="D62" s="122"/>
      <c r="E62" s="1231" t="s">
        <v>649</v>
      </c>
      <c r="F62" s="1232"/>
      <c r="G62" s="1232"/>
      <c r="H62" s="1232"/>
      <c r="I62" s="1232"/>
      <c r="J62" s="1232"/>
      <c r="K62" s="1233"/>
      <c r="L62" s="612">
        <v>44562</v>
      </c>
      <c r="M62" s="842"/>
      <c r="N62" s="842"/>
      <c r="O62" s="843"/>
      <c r="P62" s="612">
        <v>44926</v>
      </c>
      <c r="Q62" s="842"/>
      <c r="R62" s="843"/>
    </row>
    <row r="63" spans="1:19" x14ac:dyDescent="0.2">
      <c r="A63" s="827"/>
      <c r="B63" s="827"/>
      <c r="C63" s="828"/>
      <c r="D63" s="122"/>
      <c r="E63" s="1238"/>
      <c r="F63" s="1238"/>
      <c r="G63" s="1238"/>
      <c r="H63" s="1238"/>
      <c r="I63" s="1238"/>
      <c r="J63" s="1238"/>
      <c r="K63" s="1238"/>
      <c r="L63" s="612"/>
      <c r="M63" s="842"/>
      <c r="N63" s="842"/>
      <c r="O63" s="843"/>
      <c r="P63" s="612"/>
      <c r="Q63" s="842"/>
      <c r="R63" s="843"/>
    </row>
    <row r="64" spans="1:19" x14ac:dyDescent="0.2">
      <c r="A64" s="833"/>
      <c r="B64" s="833"/>
      <c r="C64" s="834"/>
      <c r="D64" s="123"/>
      <c r="E64" s="1238"/>
      <c r="F64" s="1238"/>
      <c r="G64" s="1238"/>
      <c r="H64" s="1238"/>
      <c r="I64" s="1238"/>
      <c r="J64" s="1238"/>
      <c r="K64" s="1238"/>
      <c r="L64" s="612"/>
      <c r="M64" s="842"/>
      <c r="N64" s="842"/>
      <c r="O64" s="843"/>
      <c r="P64" s="612"/>
      <c r="Q64" s="842"/>
      <c r="R64" s="843"/>
    </row>
    <row r="65" spans="1:18" x14ac:dyDescent="0.2">
      <c r="A65" s="924"/>
      <c r="B65" s="925"/>
      <c r="C65" s="925"/>
      <c r="D65" s="925"/>
      <c r="E65" s="925"/>
      <c r="F65" s="925"/>
      <c r="G65" s="925"/>
      <c r="H65" s="925"/>
      <c r="I65" s="925"/>
      <c r="J65" s="925"/>
      <c r="K65" s="925"/>
      <c r="L65" s="925"/>
      <c r="M65" s="925"/>
      <c r="N65" s="925"/>
      <c r="O65" s="925"/>
      <c r="P65" s="925"/>
      <c r="Q65" s="925"/>
      <c r="R65" s="926"/>
    </row>
    <row r="66" spans="1:18" ht="38.25" customHeight="1" x14ac:dyDescent="0.2">
      <c r="A66" s="819" t="s">
        <v>48</v>
      </c>
      <c r="B66" s="819"/>
      <c r="C66" s="819"/>
      <c r="D66" s="138" t="s">
        <v>49</v>
      </c>
      <c r="E66" s="819" t="s">
        <v>50</v>
      </c>
      <c r="F66" s="819"/>
      <c r="G66" s="819"/>
      <c r="H66" s="819"/>
      <c r="I66" s="819"/>
      <c r="J66" s="819"/>
      <c r="K66" s="819"/>
      <c r="L66" s="927" t="s">
        <v>49</v>
      </c>
      <c r="M66" s="842"/>
      <c r="N66" s="842"/>
      <c r="O66" s="842"/>
      <c r="P66" s="842"/>
      <c r="Q66" s="842"/>
      <c r="R66" s="843"/>
    </row>
    <row r="67" spans="1:18" x14ac:dyDescent="0.2">
      <c r="A67" s="875" t="s">
        <v>622</v>
      </c>
      <c r="B67" s="839"/>
      <c r="C67" s="840"/>
      <c r="D67" s="122"/>
      <c r="E67" s="875" t="s">
        <v>621</v>
      </c>
      <c r="F67" s="839"/>
      <c r="G67" s="839"/>
      <c r="H67" s="839"/>
      <c r="I67" s="839"/>
      <c r="J67" s="839"/>
      <c r="K67" s="840"/>
      <c r="L67" s="841"/>
      <c r="M67" s="842"/>
      <c r="N67" s="842"/>
      <c r="O67" s="842"/>
      <c r="P67" s="842"/>
      <c r="Q67" s="842"/>
      <c r="R67" s="843"/>
    </row>
    <row r="68" spans="1:18" x14ac:dyDescent="0.2">
      <c r="A68" s="875" t="s">
        <v>620</v>
      </c>
      <c r="B68" s="839"/>
      <c r="C68" s="840"/>
      <c r="D68" s="122"/>
      <c r="E68" s="838"/>
      <c r="F68" s="839"/>
      <c r="G68" s="839"/>
      <c r="H68" s="839"/>
      <c r="I68" s="839"/>
      <c r="J68" s="839"/>
      <c r="K68" s="840"/>
      <c r="L68" s="841"/>
      <c r="M68" s="842"/>
      <c r="N68" s="842"/>
      <c r="O68" s="842"/>
      <c r="P68" s="842"/>
      <c r="Q68" s="842"/>
      <c r="R68" s="843"/>
    </row>
    <row r="69" spans="1:18" x14ac:dyDescent="0.2">
      <c r="A69" s="844"/>
      <c r="B69" s="845"/>
      <c r="C69" s="845"/>
      <c r="D69" s="845"/>
      <c r="E69" s="845"/>
      <c r="F69" s="845"/>
      <c r="G69" s="845"/>
      <c r="H69" s="845"/>
      <c r="I69" s="845"/>
      <c r="J69" s="845"/>
      <c r="K69" s="845"/>
      <c r="L69" s="845"/>
      <c r="M69" s="845"/>
      <c r="N69" s="845"/>
      <c r="O69" s="845"/>
      <c r="P69" s="845"/>
      <c r="Q69" s="845"/>
      <c r="R69" s="846"/>
    </row>
    <row r="70" spans="1:18" ht="16.5" customHeight="1" x14ac:dyDescent="0.2">
      <c r="A70" s="847" t="s">
        <v>51</v>
      </c>
      <c r="B70" s="276" t="s">
        <v>52</v>
      </c>
      <c r="C70" s="819" t="s">
        <v>648</v>
      </c>
      <c r="D70" s="820"/>
      <c r="E70" s="820"/>
      <c r="F70" s="820"/>
      <c r="G70" s="820"/>
      <c r="H70" s="820"/>
      <c r="I70" s="820"/>
      <c r="J70" s="820"/>
      <c r="K70" s="820"/>
      <c r="L70" s="820"/>
      <c r="M70" s="820"/>
      <c r="N70" s="820"/>
      <c r="O70" s="820"/>
      <c r="P70" s="820"/>
      <c r="Q70" s="820"/>
      <c r="R70" s="820"/>
    </row>
    <row r="71" spans="1:18" ht="16.5" customHeight="1" x14ac:dyDescent="0.2">
      <c r="A71" s="848"/>
      <c r="B71" s="276" t="s">
        <v>53</v>
      </c>
      <c r="C71" s="1234" t="s">
        <v>618</v>
      </c>
      <c r="D71" s="1234"/>
      <c r="E71" s="1234"/>
      <c r="F71" s="1234"/>
      <c r="G71" s="1234"/>
      <c r="H71" s="1234"/>
      <c r="I71" s="1234"/>
      <c r="J71" s="1234"/>
      <c r="K71" s="1234"/>
      <c r="L71" s="1234"/>
      <c r="M71" s="1234"/>
      <c r="N71" s="1234"/>
      <c r="O71" s="1234"/>
      <c r="P71" s="1234"/>
      <c r="Q71" s="1234"/>
      <c r="R71" s="1234"/>
    </row>
    <row r="72" spans="1:18" x14ac:dyDescent="0.2">
      <c r="A72" s="848"/>
      <c r="B72" s="1235" t="s">
        <v>54</v>
      </c>
      <c r="C72" s="1237" t="s">
        <v>647</v>
      </c>
      <c r="D72" s="1237"/>
      <c r="E72" s="1237"/>
      <c r="F72" s="1237"/>
      <c r="G72" s="1237"/>
      <c r="H72" s="1237"/>
      <c r="I72" s="1237"/>
      <c r="J72" s="1237"/>
      <c r="K72" s="1237"/>
      <c r="L72" s="1237"/>
      <c r="M72" s="1237"/>
      <c r="N72" s="1237"/>
      <c r="O72" s="1237"/>
      <c r="P72" s="1237"/>
      <c r="Q72" s="1237"/>
      <c r="R72" s="1237"/>
    </row>
    <row r="73" spans="1:18" x14ac:dyDescent="0.2">
      <c r="A73" s="849"/>
      <c r="B73" s="1236"/>
      <c r="C73" s="1237"/>
      <c r="D73" s="1237"/>
      <c r="E73" s="1237"/>
      <c r="F73" s="1237"/>
      <c r="G73" s="1237"/>
      <c r="H73" s="1237"/>
      <c r="I73" s="1237"/>
      <c r="J73" s="1237"/>
      <c r="K73" s="1237"/>
      <c r="L73" s="1237"/>
      <c r="M73" s="1237"/>
      <c r="N73" s="1237"/>
      <c r="O73" s="1237"/>
      <c r="P73" s="1237"/>
      <c r="Q73" s="1237"/>
      <c r="R73" s="1237"/>
    </row>
    <row r="76" spans="1:18" x14ac:dyDescent="0.2">
      <c r="A76" s="129" t="s">
        <v>55</v>
      </c>
    </row>
    <row r="78" spans="1:18" x14ac:dyDescent="0.2">
      <c r="A78" s="123" t="s">
        <v>56</v>
      </c>
      <c r="B78" s="123">
        <v>1000</v>
      </c>
      <c r="C78" s="123">
        <v>2000</v>
      </c>
      <c r="D78" s="123">
        <v>3000</v>
      </c>
      <c r="E78" s="123">
        <v>4000</v>
      </c>
      <c r="F78" s="809">
        <v>5000</v>
      </c>
      <c r="G78" s="809"/>
      <c r="H78" s="809"/>
      <c r="I78" s="809">
        <v>6000</v>
      </c>
      <c r="J78" s="809"/>
      <c r="K78" s="811"/>
      <c r="L78" s="811">
        <v>7000</v>
      </c>
      <c r="M78" s="812"/>
      <c r="N78" s="813"/>
      <c r="O78" s="835" t="s">
        <v>57</v>
      </c>
      <c r="P78" s="810"/>
      <c r="Q78" s="810"/>
    </row>
    <row r="79" spans="1:18" ht="51.75" x14ac:dyDescent="0.25">
      <c r="A79" s="128" t="s">
        <v>646</v>
      </c>
      <c r="B79" s="51">
        <v>1058349.08</v>
      </c>
      <c r="C79" s="51">
        <v>47592.53</v>
      </c>
      <c r="D79" s="51">
        <v>0</v>
      </c>
      <c r="E79" s="51">
        <v>0</v>
      </c>
      <c r="F79" s="677">
        <v>0</v>
      </c>
      <c r="G79" s="678"/>
      <c r="H79" s="679"/>
      <c r="I79" s="677">
        <v>0</v>
      </c>
      <c r="J79" s="678"/>
      <c r="K79" s="678"/>
      <c r="L79" s="677">
        <v>0</v>
      </c>
      <c r="M79" s="678"/>
      <c r="N79" s="679"/>
      <c r="O79" s="1241">
        <f>SUM(B79:N79)</f>
        <v>1105941.6100000001</v>
      </c>
      <c r="P79" s="1242"/>
      <c r="Q79" s="1242"/>
    </row>
    <row r="80" spans="1:18" ht="15" x14ac:dyDescent="0.25">
      <c r="A80" s="124">
        <v>502</v>
      </c>
      <c r="B80" s="51"/>
      <c r="C80" s="51"/>
      <c r="D80" s="51"/>
      <c r="E80" s="51"/>
      <c r="F80" s="677"/>
      <c r="G80" s="678"/>
      <c r="H80" s="679"/>
      <c r="I80" s="677"/>
      <c r="J80" s="678"/>
      <c r="K80" s="678"/>
      <c r="L80" s="677"/>
      <c r="M80" s="678"/>
      <c r="N80" s="679"/>
      <c r="O80" s="1239"/>
      <c r="P80" s="1240"/>
      <c r="Q80" s="1240"/>
    </row>
    <row r="81" spans="1:17" ht="15" x14ac:dyDescent="0.25">
      <c r="A81" s="124">
        <v>519</v>
      </c>
      <c r="B81" s="51"/>
      <c r="C81" s="51"/>
      <c r="D81" s="51"/>
      <c r="E81" s="51"/>
      <c r="F81" s="677"/>
      <c r="G81" s="678"/>
      <c r="H81" s="679"/>
      <c r="I81" s="677"/>
      <c r="J81" s="678"/>
      <c r="K81" s="678"/>
      <c r="L81" s="677"/>
      <c r="M81" s="678"/>
      <c r="N81" s="679"/>
      <c r="O81" s="1239"/>
      <c r="P81" s="1240"/>
      <c r="Q81" s="1240"/>
    </row>
    <row r="82" spans="1:17" ht="15" x14ac:dyDescent="0.25">
      <c r="A82" s="124">
        <v>101</v>
      </c>
      <c r="B82" s="51"/>
      <c r="C82" s="51"/>
      <c r="D82" s="51"/>
      <c r="E82" s="51"/>
      <c r="F82" s="677"/>
      <c r="G82" s="678"/>
      <c r="H82" s="679"/>
      <c r="I82" s="677"/>
      <c r="J82" s="678"/>
      <c r="K82" s="678"/>
      <c r="L82" s="677"/>
      <c r="M82" s="678"/>
      <c r="N82" s="679"/>
      <c r="O82" s="1239"/>
      <c r="P82" s="1240"/>
      <c r="Q82" s="1240"/>
    </row>
    <row r="83" spans="1:17" ht="15" x14ac:dyDescent="0.25">
      <c r="B83" s="158"/>
      <c r="C83" s="158"/>
      <c r="D83" s="158"/>
      <c r="E83" s="158"/>
      <c r="F83" s="158"/>
      <c r="G83" s="158"/>
      <c r="H83" s="158"/>
      <c r="I83" s="158"/>
      <c r="J83" s="158"/>
      <c r="K83" s="158"/>
      <c r="L83" s="158"/>
      <c r="M83" s="158"/>
      <c r="N83" s="158"/>
      <c r="O83" s="1243">
        <f>SUM(O79:Q82)</f>
        <v>1105941.6100000001</v>
      </c>
      <c r="P83" s="1243"/>
      <c r="Q83" s="1243"/>
    </row>
    <row r="84" spans="1:17" ht="15" x14ac:dyDescent="0.25">
      <c r="B84" s="158"/>
      <c r="C84" s="158"/>
      <c r="D84" s="158"/>
      <c r="E84" s="158"/>
      <c r="F84" s="158"/>
      <c r="G84" s="158"/>
      <c r="H84" s="158"/>
      <c r="I84" s="158"/>
      <c r="J84" s="158"/>
      <c r="K84" s="158"/>
      <c r="L84" s="158"/>
      <c r="M84" s="158"/>
      <c r="N84" s="158"/>
      <c r="O84" s="158"/>
      <c r="P84" s="158"/>
      <c r="Q84" s="158"/>
    </row>
  </sheetData>
  <mergeCells count="183">
    <mergeCell ref="O83:Q83"/>
    <mergeCell ref="F81:H81"/>
    <mergeCell ref="I81:K81"/>
    <mergeCell ref="L81:N81"/>
    <mergeCell ref="O81:Q81"/>
    <mergeCell ref="F82:H82"/>
    <mergeCell ref="I82:K82"/>
    <mergeCell ref="L82:N82"/>
    <mergeCell ref="O82:Q82"/>
    <mergeCell ref="F80:H80"/>
    <mergeCell ref="I80:K80"/>
    <mergeCell ref="L80:N80"/>
    <mergeCell ref="O80:Q80"/>
    <mergeCell ref="F78:H78"/>
    <mergeCell ref="I78:K78"/>
    <mergeCell ref="L78:N78"/>
    <mergeCell ref="O78:Q78"/>
    <mergeCell ref="F79:H79"/>
    <mergeCell ref="I79:K79"/>
    <mergeCell ref="L79:N79"/>
    <mergeCell ref="O79:Q79"/>
    <mergeCell ref="A70:A73"/>
    <mergeCell ref="C70:R70"/>
    <mergeCell ref="C71:R71"/>
    <mergeCell ref="B72:B73"/>
    <mergeCell ref="C72:R73"/>
    <mergeCell ref="E67:K67"/>
    <mergeCell ref="L67:R67"/>
    <mergeCell ref="E62:K62"/>
    <mergeCell ref="L62:O62"/>
    <mergeCell ref="P62:R62"/>
    <mergeCell ref="A63:C64"/>
    <mergeCell ref="E63:K63"/>
    <mergeCell ref="L63:O63"/>
    <mergeCell ref="P63:R63"/>
    <mergeCell ref="E64:K64"/>
    <mergeCell ref="A68:C68"/>
    <mergeCell ref="E68:K68"/>
    <mergeCell ref="L68:R68"/>
    <mergeCell ref="A65:R65"/>
    <mergeCell ref="A66:C66"/>
    <mergeCell ref="E66:K66"/>
    <mergeCell ref="L66:R66"/>
    <mergeCell ref="A67:C67"/>
    <mergeCell ref="A69:R69"/>
    <mergeCell ref="L61:O61"/>
    <mergeCell ref="P61:R61"/>
    <mergeCell ref="A57:R57"/>
    <mergeCell ref="A58:C58"/>
    <mergeCell ref="E58:K58"/>
    <mergeCell ref="L58:O58"/>
    <mergeCell ref="P58:R58"/>
    <mergeCell ref="L64:O64"/>
    <mergeCell ref="P64:R64"/>
    <mergeCell ref="A59:C62"/>
    <mergeCell ref="E59:K59"/>
    <mergeCell ref="L59:O59"/>
    <mergeCell ref="P59:R59"/>
    <mergeCell ref="E60:K60"/>
    <mergeCell ref="L60:O60"/>
    <mergeCell ref="P60:R60"/>
    <mergeCell ref="E61:K61"/>
    <mergeCell ref="H54:I54"/>
    <mergeCell ref="J54:K54"/>
    <mergeCell ref="L54:M54"/>
    <mergeCell ref="B50:C50"/>
    <mergeCell ref="F50:G50"/>
    <mergeCell ref="H50:I50"/>
    <mergeCell ref="J50:K50"/>
    <mergeCell ref="L50:M50"/>
    <mergeCell ref="N50:O50"/>
    <mergeCell ref="P51:Q51"/>
    <mergeCell ref="H52:I52"/>
    <mergeCell ref="J52:K52"/>
    <mergeCell ref="L52:M52"/>
    <mergeCell ref="N52:O52"/>
    <mergeCell ref="P52:Q52"/>
    <mergeCell ref="P50:Q50"/>
    <mergeCell ref="N54:O54"/>
    <mergeCell ref="A51:A54"/>
    <mergeCell ref="B51:C54"/>
    <mergeCell ref="D51:D54"/>
    <mergeCell ref="E51:E52"/>
    <mergeCell ref="F51:G54"/>
    <mergeCell ref="H51:I51"/>
    <mergeCell ref="J51:K51"/>
    <mergeCell ref="L51:M51"/>
    <mergeCell ref="N51:O51"/>
    <mergeCell ref="P54:Q54"/>
    <mergeCell ref="E53:E54"/>
    <mergeCell ref="H53:I53"/>
    <mergeCell ref="J53:K53"/>
    <mergeCell ref="L53:M53"/>
    <mergeCell ref="N53:O53"/>
    <mergeCell ref="P53:Q53"/>
    <mergeCell ref="A47:R47"/>
    <mergeCell ref="A48:R48"/>
    <mergeCell ref="A49:E49"/>
    <mergeCell ref="F49:H49"/>
    <mergeCell ref="I49:L49"/>
    <mergeCell ref="M49:O49"/>
    <mergeCell ref="P49:R49"/>
    <mergeCell ref="B42:C45"/>
    <mergeCell ref="D42:D45"/>
    <mergeCell ref="E42:E43"/>
    <mergeCell ref="F42:G45"/>
    <mergeCell ref="H42:I42"/>
    <mergeCell ref="A46:R46"/>
    <mergeCell ref="E44:E45"/>
    <mergeCell ref="H44:I44"/>
    <mergeCell ref="J44:K44"/>
    <mergeCell ref="L44:M44"/>
    <mergeCell ref="J45:K45"/>
    <mergeCell ref="L45:M45"/>
    <mergeCell ref="L43:M43"/>
    <mergeCell ref="N45:O45"/>
    <mergeCell ref="N43:O43"/>
    <mergeCell ref="P45:Q45"/>
    <mergeCell ref="N44:O44"/>
    <mergeCell ref="H45:I45"/>
    <mergeCell ref="A42:A45"/>
    <mergeCell ref="J42:K42"/>
    <mergeCell ref="L42:M42"/>
    <mergeCell ref="N42:O42"/>
    <mergeCell ref="A35:R35"/>
    <mergeCell ref="A36:A38"/>
    <mergeCell ref="B36:R37"/>
    <mergeCell ref="B38:R38"/>
    <mergeCell ref="A39:R39"/>
    <mergeCell ref="P44:Q44"/>
    <mergeCell ref="P42:Q42"/>
    <mergeCell ref="H43:I43"/>
    <mergeCell ref="J43:K43"/>
    <mergeCell ref="A27:R27"/>
    <mergeCell ref="A28:B28"/>
    <mergeCell ref="C28:R28"/>
    <mergeCell ref="R40:R41"/>
    <mergeCell ref="B41:C41"/>
    <mergeCell ref="F41:G41"/>
    <mergeCell ref="A30:B30"/>
    <mergeCell ref="E30:G30"/>
    <mergeCell ref="H30:R30"/>
    <mergeCell ref="A31:R31"/>
    <mergeCell ref="A32:A34"/>
    <mergeCell ref="B32:R33"/>
    <mergeCell ref="B34:R34"/>
    <mergeCell ref="A40:G40"/>
    <mergeCell ref="H40:I41"/>
    <mergeCell ref="J40:K41"/>
    <mergeCell ref="L40:M41"/>
    <mergeCell ref="N40:O41"/>
    <mergeCell ref="P40:Q41"/>
    <mergeCell ref="A22:R22"/>
    <mergeCell ref="A23:B23"/>
    <mergeCell ref="C23:R23"/>
    <mergeCell ref="A24:B24"/>
    <mergeCell ref="C24:R24"/>
    <mergeCell ref="A25:B25"/>
    <mergeCell ref="C25:R25"/>
    <mergeCell ref="A26:B26"/>
    <mergeCell ref="F26:G26"/>
    <mergeCell ref="H26:J26"/>
    <mergeCell ref="K26:M26"/>
    <mergeCell ref="A10:A12"/>
    <mergeCell ref="B10:R12"/>
    <mergeCell ref="A13:A16"/>
    <mergeCell ref="B13:R16"/>
    <mergeCell ref="A17:A18"/>
    <mergeCell ref="B17:R18"/>
    <mergeCell ref="B19:R19"/>
    <mergeCell ref="A20:A21"/>
    <mergeCell ref="B20:E21"/>
    <mergeCell ref="F20:K21"/>
    <mergeCell ref="L20:R21"/>
    <mergeCell ref="A1:R1"/>
    <mergeCell ref="A2:R2"/>
    <mergeCell ref="A3:R3"/>
    <mergeCell ref="A4:R4"/>
    <mergeCell ref="A5:R5"/>
    <mergeCell ref="A6:R6"/>
    <mergeCell ref="A7:R7"/>
    <mergeCell ref="A8:R8"/>
    <mergeCell ref="A9:R9"/>
  </mergeCells>
  <pageMargins left="0.51181102362204722" right="0.51181102362204722" top="0.35433070866141736" bottom="0.35433070866141736" header="0.31496062992125984" footer="0.31496062992125984"/>
  <pageSetup scale="63" fitToHeight="4" orientation="landscape" r:id="rId1"/>
  <headerFooter>
    <oddFooter>&amp;C&amp;P de &amp;N&amp;R&amp;F</oddFooter>
  </headerFooter>
  <rowBreaks count="1" manualBreakCount="1">
    <brk id="39"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R83"/>
  <sheetViews>
    <sheetView showGridLines="0" zoomScale="96" zoomScaleNormal="96" workbookViewId="0">
      <selection sqref="A1:R1"/>
    </sheetView>
  </sheetViews>
  <sheetFormatPr baseColWidth="10" defaultColWidth="9.140625" defaultRowHeight="12.75" x14ac:dyDescent="0.2"/>
  <cols>
    <col min="1" max="1" width="36.42578125" style="1" customWidth="1"/>
    <col min="2" max="2" width="14.42578125" style="1" customWidth="1"/>
    <col min="3" max="3" width="14.5703125" style="1" customWidth="1"/>
    <col min="4" max="4" width="12.7109375" style="1" customWidth="1"/>
    <col min="5" max="5" width="20.28515625" style="1" customWidth="1"/>
    <col min="6" max="6" width="7.28515625" style="1" customWidth="1"/>
    <col min="7" max="7" width="6.42578125" style="1" customWidth="1"/>
    <col min="8" max="8" width="7.42578125" style="1" customWidth="1"/>
    <col min="9" max="9" width="6" style="1" customWidth="1"/>
    <col min="10" max="10" width="7.28515625" style="1" customWidth="1"/>
    <col min="11" max="12" width="5.140625" style="1" customWidth="1"/>
    <col min="13" max="13" width="7.28515625" style="1" customWidth="1"/>
    <col min="14" max="14" width="5.28515625" style="1" customWidth="1"/>
    <col min="15" max="15" width="7.5703125" style="1" customWidth="1"/>
    <col min="16" max="16" width="5.140625" style="1" customWidth="1"/>
    <col min="17" max="17" width="7.5703125" style="1" customWidth="1"/>
    <col min="18" max="18" width="14.5703125" style="1" customWidth="1"/>
    <col min="19" max="256" width="11.42578125" style="1" customWidth="1"/>
    <col min="257" max="16384" width="9.140625" style="1"/>
  </cols>
  <sheetData>
    <row r="1" spans="1:18" x14ac:dyDescent="0.2">
      <c r="A1" s="506"/>
      <c r="B1" s="507"/>
      <c r="C1" s="507"/>
      <c r="D1" s="507"/>
      <c r="E1" s="507"/>
      <c r="F1" s="507"/>
      <c r="G1" s="507"/>
      <c r="H1" s="507"/>
      <c r="I1" s="507"/>
      <c r="J1" s="507"/>
      <c r="K1" s="507"/>
      <c r="L1" s="507"/>
      <c r="M1" s="507"/>
      <c r="N1" s="507"/>
      <c r="O1" s="507"/>
      <c r="P1" s="507"/>
      <c r="Q1" s="507"/>
      <c r="R1" s="508"/>
    </row>
    <row r="2" spans="1:18" ht="23.25" x14ac:dyDescent="0.35">
      <c r="A2" s="509" t="s">
        <v>0</v>
      </c>
      <c r="B2" s="510"/>
      <c r="C2" s="510"/>
      <c r="D2" s="510"/>
      <c r="E2" s="510"/>
      <c r="F2" s="510"/>
      <c r="G2" s="510"/>
      <c r="H2" s="510"/>
      <c r="I2" s="510"/>
      <c r="J2" s="510"/>
      <c r="K2" s="510"/>
      <c r="L2" s="510"/>
      <c r="M2" s="510"/>
      <c r="N2" s="510"/>
      <c r="O2" s="510"/>
      <c r="P2" s="510"/>
      <c r="Q2" s="510"/>
      <c r="R2" s="511"/>
    </row>
    <row r="3" spans="1:18" ht="20.25" x14ac:dyDescent="0.3">
      <c r="A3" s="512" t="s">
        <v>58</v>
      </c>
      <c r="B3" s="513"/>
      <c r="C3" s="513"/>
      <c r="D3" s="513"/>
      <c r="E3" s="513"/>
      <c r="F3" s="513"/>
      <c r="G3" s="513"/>
      <c r="H3" s="513"/>
      <c r="I3" s="513"/>
      <c r="J3" s="513"/>
      <c r="K3" s="513"/>
      <c r="L3" s="513"/>
      <c r="M3" s="513"/>
      <c r="N3" s="513"/>
      <c r="O3" s="513"/>
      <c r="P3" s="513"/>
      <c r="Q3" s="513"/>
      <c r="R3" s="514"/>
    </row>
    <row r="4" spans="1:18" ht="18" x14ac:dyDescent="0.25">
      <c r="A4" s="515" t="s">
        <v>613</v>
      </c>
      <c r="B4" s="516"/>
      <c r="C4" s="516"/>
      <c r="D4" s="516"/>
      <c r="E4" s="516"/>
      <c r="F4" s="516"/>
      <c r="G4" s="516"/>
      <c r="H4" s="516"/>
      <c r="I4" s="516"/>
      <c r="J4" s="516"/>
      <c r="K4" s="516"/>
      <c r="L4" s="516"/>
      <c r="M4" s="516"/>
      <c r="N4" s="516"/>
      <c r="O4" s="516"/>
      <c r="P4" s="516"/>
      <c r="Q4" s="516"/>
      <c r="R4" s="517"/>
    </row>
    <row r="5" spans="1:18" ht="18" x14ac:dyDescent="0.2">
      <c r="A5" s="518" t="s">
        <v>92</v>
      </c>
      <c r="B5" s="519"/>
      <c r="C5" s="519"/>
      <c r="D5" s="519"/>
      <c r="E5" s="519"/>
      <c r="F5" s="519"/>
      <c r="G5" s="519"/>
      <c r="H5" s="519"/>
      <c r="I5" s="519"/>
      <c r="J5" s="519"/>
      <c r="K5" s="519"/>
      <c r="L5" s="519"/>
      <c r="M5" s="519"/>
      <c r="N5" s="519"/>
      <c r="O5" s="519"/>
      <c r="P5" s="519"/>
      <c r="Q5" s="519"/>
      <c r="R5" s="520"/>
    </row>
    <row r="6" spans="1:18" x14ac:dyDescent="0.2">
      <c r="A6" s="491"/>
      <c r="B6" s="492"/>
      <c r="C6" s="492"/>
      <c r="D6" s="492"/>
      <c r="E6" s="492"/>
      <c r="F6" s="492"/>
      <c r="G6" s="492"/>
      <c r="H6" s="492"/>
      <c r="I6" s="492"/>
      <c r="J6" s="492"/>
      <c r="K6" s="492"/>
      <c r="L6" s="492"/>
      <c r="M6" s="492"/>
      <c r="N6" s="492"/>
      <c r="O6" s="492"/>
      <c r="P6" s="492"/>
      <c r="Q6" s="492"/>
      <c r="R6" s="493"/>
    </row>
    <row r="7" spans="1:18" x14ac:dyDescent="0.2">
      <c r="A7" s="491"/>
      <c r="B7" s="492"/>
      <c r="C7" s="492"/>
      <c r="D7" s="492"/>
      <c r="E7" s="492"/>
      <c r="F7" s="492"/>
      <c r="G7" s="492"/>
      <c r="H7" s="492"/>
      <c r="I7" s="492"/>
      <c r="J7" s="492"/>
      <c r="K7" s="492"/>
      <c r="L7" s="492"/>
      <c r="M7" s="492"/>
      <c r="N7" s="492"/>
      <c r="O7" s="492"/>
      <c r="P7" s="492"/>
      <c r="Q7" s="492"/>
      <c r="R7" s="493"/>
    </row>
    <row r="8" spans="1:18" x14ac:dyDescent="0.2">
      <c r="A8" s="491"/>
      <c r="B8" s="492"/>
      <c r="C8" s="492"/>
      <c r="D8" s="492"/>
      <c r="E8" s="492"/>
      <c r="F8" s="492"/>
      <c r="G8" s="492"/>
      <c r="H8" s="492"/>
      <c r="I8" s="492"/>
      <c r="J8" s="492"/>
      <c r="K8" s="492"/>
      <c r="L8" s="492"/>
      <c r="M8" s="492"/>
      <c r="N8" s="492"/>
      <c r="O8" s="492"/>
      <c r="P8" s="492"/>
      <c r="Q8" s="492"/>
      <c r="R8" s="493"/>
    </row>
    <row r="9" spans="1:18" x14ac:dyDescent="0.2">
      <c r="A9" s="494"/>
      <c r="B9" s="495"/>
      <c r="C9" s="495"/>
      <c r="D9" s="495"/>
      <c r="E9" s="495"/>
      <c r="F9" s="495"/>
      <c r="G9" s="495"/>
      <c r="H9" s="495"/>
      <c r="I9" s="495"/>
      <c r="J9" s="495"/>
      <c r="K9" s="495"/>
      <c r="L9" s="495"/>
      <c r="M9" s="495"/>
      <c r="N9" s="495"/>
      <c r="O9" s="495"/>
      <c r="P9" s="495"/>
      <c r="Q9" s="495"/>
      <c r="R9" s="496"/>
    </row>
    <row r="10" spans="1:18" x14ac:dyDescent="0.2">
      <c r="A10" s="472" t="s">
        <v>1</v>
      </c>
      <c r="B10" s="423" t="s">
        <v>601</v>
      </c>
      <c r="C10" s="497"/>
      <c r="D10" s="497"/>
      <c r="E10" s="497"/>
      <c r="F10" s="497"/>
      <c r="G10" s="497"/>
      <c r="H10" s="497"/>
      <c r="I10" s="497"/>
      <c r="J10" s="497"/>
      <c r="K10" s="497"/>
      <c r="L10" s="497"/>
      <c r="M10" s="497"/>
      <c r="N10" s="497"/>
      <c r="O10" s="497"/>
      <c r="P10" s="497"/>
      <c r="Q10" s="497"/>
      <c r="R10" s="424"/>
    </row>
    <row r="11" spans="1:18" x14ac:dyDescent="0.2">
      <c r="A11" s="472"/>
      <c r="B11" s="425"/>
      <c r="C11" s="498"/>
      <c r="D11" s="498"/>
      <c r="E11" s="498"/>
      <c r="F11" s="498"/>
      <c r="G11" s="498"/>
      <c r="H11" s="498"/>
      <c r="I11" s="498"/>
      <c r="J11" s="498"/>
      <c r="K11" s="498"/>
      <c r="L11" s="498"/>
      <c r="M11" s="498"/>
      <c r="N11" s="498"/>
      <c r="O11" s="498"/>
      <c r="P11" s="498"/>
      <c r="Q11" s="498"/>
      <c r="R11" s="426"/>
    </row>
    <row r="12" spans="1:18" x14ac:dyDescent="0.2">
      <c r="A12" s="472"/>
      <c r="B12" s="427"/>
      <c r="C12" s="499"/>
      <c r="D12" s="499"/>
      <c r="E12" s="499"/>
      <c r="F12" s="499"/>
      <c r="G12" s="499"/>
      <c r="H12" s="499"/>
      <c r="I12" s="499"/>
      <c r="J12" s="499"/>
      <c r="K12" s="499"/>
      <c r="L12" s="499"/>
      <c r="M12" s="499"/>
      <c r="N12" s="499"/>
      <c r="O12" s="499"/>
      <c r="P12" s="499"/>
      <c r="Q12" s="499"/>
      <c r="R12" s="428"/>
    </row>
    <row r="13" spans="1:18" x14ac:dyDescent="0.2">
      <c r="A13" s="500" t="s">
        <v>2</v>
      </c>
      <c r="B13" s="411" t="s">
        <v>612</v>
      </c>
      <c r="C13" s="503"/>
      <c r="D13" s="503"/>
      <c r="E13" s="503"/>
      <c r="F13" s="503"/>
      <c r="G13" s="503"/>
      <c r="H13" s="503"/>
      <c r="I13" s="503"/>
      <c r="J13" s="503"/>
      <c r="K13" s="503"/>
      <c r="L13" s="503"/>
      <c r="M13" s="503"/>
      <c r="N13" s="503"/>
      <c r="O13" s="503"/>
      <c r="P13" s="503"/>
      <c r="Q13" s="503"/>
      <c r="R13" s="412"/>
    </row>
    <row r="14" spans="1:18" x14ac:dyDescent="0.2">
      <c r="A14" s="501"/>
      <c r="B14" s="413"/>
      <c r="C14" s="504"/>
      <c r="D14" s="504"/>
      <c r="E14" s="504"/>
      <c r="F14" s="504"/>
      <c r="G14" s="504"/>
      <c r="H14" s="504"/>
      <c r="I14" s="504"/>
      <c r="J14" s="504"/>
      <c r="K14" s="504"/>
      <c r="L14" s="504"/>
      <c r="M14" s="504"/>
      <c r="N14" s="504"/>
      <c r="O14" s="504"/>
      <c r="P14" s="504"/>
      <c r="Q14" s="504"/>
      <c r="R14" s="414"/>
    </row>
    <row r="15" spans="1:18" x14ac:dyDescent="0.2">
      <c r="A15" s="501"/>
      <c r="B15" s="413"/>
      <c r="C15" s="504"/>
      <c r="D15" s="504"/>
      <c r="E15" s="504"/>
      <c r="F15" s="504"/>
      <c r="G15" s="504"/>
      <c r="H15" s="504"/>
      <c r="I15" s="504"/>
      <c r="J15" s="504"/>
      <c r="K15" s="504"/>
      <c r="L15" s="504"/>
      <c r="M15" s="504"/>
      <c r="N15" s="504"/>
      <c r="O15" s="504"/>
      <c r="P15" s="504"/>
      <c r="Q15" s="504"/>
      <c r="R15" s="414"/>
    </row>
    <row r="16" spans="1:18" x14ac:dyDescent="0.2">
      <c r="A16" s="502"/>
      <c r="B16" s="415"/>
      <c r="C16" s="505"/>
      <c r="D16" s="505"/>
      <c r="E16" s="505"/>
      <c r="F16" s="505"/>
      <c r="G16" s="505"/>
      <c r="H16" s="505"/>
      <c r="I16" s="505"/>
      <c r="J16" s="505"/>
      <c r="K16" s="505"/>
      <c r="L16" s="505"/>
      <c r="M16" s="505"/>
      <c r="N16" s="505"/>
      <c r="O16" s="505"/>
      <c r="P16" s="505"/>
      <c r="Q16" s="505"/>
      <c r="R16" s="416"/>
    </row>
    <row r="17" spans="1:18" x14ac:dyDescent="0.2">
      <c r="A17" s="432" t="s">
        <v>3</v>
      </c>
      <c r="B17" s="468" t="s">
        <v>601</v>
      </c>
      <c r="C17" s="469"/>
      <c r="D17" s="469"/>
      <c r="E17" s="469"/>
      <c r="F17" s="469"/>
      <c r="G17" s="469"/>
      <c r="H17" s="469"/>
      <c r="I17" s="469"/>
      <c r="J17" s="469"/>
      <c r="K17" s="469"/>
      <c r="L17" s="469"/>
      <c r="M17" s="469"/>
      <c r="N17" s="469"/>
      <c r="O17" s="469"/>
      <c r="P17" s="469"/>
      <c r="Q17" s="469"/>
      <c r="R17" s="470"/>
    </row>
    <row r="18" spans="1:18" x14ac:dyDescent="0.2">
      <c r="A18" s="434"/>
      <c r="B18" s="421"/>
      <c r="C18" s="471"/>
      <c r="D18" s="471"/>
      <c r="E18" s="471"/>
      <c r="F18" s="471"/>
      <c r="G18" s="471"/>
      <c r="H18" s="471"/>
      <c r="I18" s="471"/>
      <c r="J18" s="471"/>
      <c r="K18" s="471"/>
      <c r="L18" s="471"/>
      <c r="M18" s="471"/>
      <c r="N18" s="471"/>
      <c r="O18" s="471"/>
      <c r="P18" s="471"/>
      <c r="Q18" s="471"/>
      <c r="R18" s="422"/>
    </row>
    <row r="19" spans="1:18" ht="38.25" x14ac:dyDescent="0.2">
      <c r="A19" s="2" t="s">
        <v>59</v>
      </c>
      <c r="B19" s="341"/>
      <c r="C19" s="405"/>
      <c r="D19" s="405"/>
      <c r="E19" s="405"/>
      <c r="F19" s="405"/>
      <c r="G19" s="405"/>
      <c r="H19" s="405"/>
      <c r="I19" s="405"/>
      <c r="J19" s="405"/>
      <c r="K19" s="405"/>
      <c r="L19" s="405"/>
      <c r="M19" s="405"/>
      <c r="N19" s="405"/>
      <c r="O19" s="405"/>
      <c r="P19" s="405"/>
      <c r="Q19" s="405"/>
      <c r="R19" s="338"/>
    </row>
    <row r="20" spans="1:18" x14ac:dyDescent="0.2">
      <c r="A20" s="472" t="s">
        <v>4</v>
      </c>
      <c r="B20" s="473">
        <v>0</v>
      </c>
      <c r="C20" s="474"/>
      <c r="D20" s="474"/>
      <c r="E20" s="475"/>
      <c r="F20" s="479" t="s">
        <v>5</v>
      </c>
      <c r="G20" s="480"/>
      <c r="H20" s="480"/>
      <c r="I20" s="480"/>
      <c r="J20" s="480"/>
      <c r="K20" s="481"/>
      <c r="L20" s="719">
        <f>R44</f>
        <v>1666530.7600000002</v>
      </c>
      <c r="M20" s="720"/>
      <c r="N20" s="720"/>
      <c r="O20" s="720"/>
      <c r="P20" s="720"/>
      <c r="Q20" s="720"/>
      <c r="R20" s="721"/>
    </row>
    <row r="21" spans="1:18" x14ac:dyDescent="0.2">
      <c r="A21" s="472"/>
      <c r="B21" s="476"/>
      <c r="C21" s="477"/>
      <c r="D21" s="477"/>
      <c r="E21" s="478"/>
      <c r="F21" s="482"/>
      <c r="G21" s="483"/>
      <c r="H21" s="483"/>
      <c r="I21" s="483"/>
      <c r="J21" s="483"/>
      <c r="K21" s="484"/>
      <c r="L21" s="722"/>
      <c r="M21" s="723"/>
      <c r="N21" s="723"/>
      <c r="O21" s="723"/>
      <c r="P21" s="723"/>
      <c r="Q21" s="723"/>
      <c r="R21" s="724"/>
    </row>
    <row r="22" spans="1:18" x14ac:dyDescent="0.2">
      <c r="A22" s="459"/>
      <c r="B22" s="460"/>
      <c r="C22" s="460"/>
      <c r="D22" s="460"/>
      <c r="E22" s="460"/>
      <c r="F22" s="460"/>
      <c r="G22" s="460"/>
      <c r="H22" s="460"/>
      <c r="I22" s="460"/>
      <c r="J22" s="460"/>
      <c r="K22" s="460"/>
      <c r="L22" s="460"/>
      <c r="M22" s="460"/>
      <c r="N22" s="460"/>
      <c r="O22" s="460"/>
      <c r="P22" s="460"/>
      <c r="Q22" s="460"/>
      <c r="R22" s="461"/>
    </row>
    <row r="23" spans="1:18" ht="32.25" customHeight="1" x14ac:dyDescent="0.2">
      <c r="A23" s="390" t="s">
        <v>6</v>
      </c>
      <c r="B23" s="391"/>
      <c r="C23" s="462" t="s">
        <v>611</v>
      </c>
      <c r="D23" s="463"/>
      <c r="E23" s="463"/>
      <c r="F23" s="463"/>
      <c r="G23" s="463"/>
      <c r="H23" s="463"/>
      <c r="I23" s="463"/>
      <c r="J23" s="463"/>
      <c r="K23" s="463"/>
      <c r="L23" s="463"/>
      <c r="M23" s="463"/>
      <c r="N23" s="463"/>
      <c r="O23" s="463"/>
      <c r="P23" s="463"/>
      <c r="Q23" s="463"/>
      <c r="R23" s="464"/>
    </row>
    <row r="24" spans="1:18" ht="98.25" customHeight="1" x14ac:dyDescent="0.2">
      <c r="A24" s="440" t="s">
        <v>7</v>
      </c>
      <c r="B24" s="442"/>
      <c r="C24" s="698" t="s">
        <v>610</v>
      </c>
      <c r="D24" s="699"/>
      <c r="E24" s="699"/>
      <c r="F24" s="699"/>
      <c r="G24" s="699"/>
      <c r="H24" s="699"/>
      <c r="I24" s="699"/>
      <c r="J24" s="699"/>
      <c r="K24" s="699"/>
      <c r="L24" s="699"/>
      <c r="M24" s="699"/>
      <c r="N24" s="699"/>
      <c r="O24" s="699"/>
      <c r="P24" s="699"/>
      <c r="Q24" s="699"/>
      <c r="R24" s="700"/>
    </row>
    <row r="25" spans="1:18" s="3" customFormat="1" ht="18" customHeight="1" x14ac:dyDescent="0.25">
      <c r="A25" s="390" t="s">
        <v>8</v>
      </c>
      <c r="B25" s="391"/>
      <c r="C25" s="390" t="s">
        <v>9</v>
      </c>
      <c r="D25" s="452"/>
      <c r="E25" s="452"/>
      <c r="F25" s="452"/>
      <c r="G25" s="452"/>
      <c r="H25" s="452"/>
      <c r="I25" s="452"/>
      <c r="J25" s="452"/>
      <c r="K25" s="452"/>
      <c r="L25" s="452"/>
      <c r="M25" s="452"/>
      <c r="N25" s="452"/>
      <c r="O25" s="452"/>
      <c r="P25" s="452"/>
      <c r="Q25" s="452"/>
      <c r="R25" s="391"/>
    </row>
    <row r="26" spans="1:18" ht="24" customHeight="1" x14ac:dyDescent="0.2">
      <c r="A26" s="390" t="s">
        <v>183</v>
      </c>
      <c r="B26" s="391"/>
      <c r="C26" s="4" t="s">
        <v>10</v>
      </c>
      <c r="D26" s="4" t="s">
        <v>87</v>
      </c>
      <c r="E26" s="106" t="s">
        <v>11</v>
      </c>
      <c r="F26" s="450" t="s">
        <v>88</v>
      </c>
      <c r="G26" s="451"/>
      <c r="H26" s="701" t="s">
        <v>12</v>
      </c>
      <c r="I26" s="702"/>
      <c r="J26" s="703"/>
      <c r="K26" s="390" t="s">
        <v>239</v>
      </c>
      <c r="L26" s="452"/>
      <c r="M26" s="391"/>
      <c r="N26" s="5"/>
      <c r="O26" s="6"/>
      <c r="P26" s="6"/>
      <c r="Q26" s="6"/>
      <c r="R26" s="7"/>
    </row>
    <row r="27" spans="1:18" x14ac:dyDescent="0.2">
      <c r="A27" s="453"/>
      <c r="B27" s="454"/>
      <c r="C27" s="454"/>
      <c r="D27" s="454"/>
      <c r="E27" s="454"/>
      <c r="F27" s="454"/>
      <c r="G27" s="454"/>
      <c r="H27" s="454"/>
      <c r="I27" s="454"/>
      <c r="J27" s="454"/>
      <c r="K27" s="454"/>
      <c r="L27" s="454"/>
      <c r="M27" s="454"/>
      <c r="N27" s="454"/>
      <c r="O27" s="454"/>
      <c r="P27" s="454"/>
      <c r="Q27" s="454"/>
      <c r="R27" s="455"/>
    </row>
    <row r="28" spans="1:18" ht="24" customHeight="1" x14ac:dyDescent="0.2">
      <c r="A28" s="390" t="s">
        <v>13</v>
      </c>
      <c r="B28" s="391"/>
      <c r="C28" s="456" t="s">
        <v>238</v>
      </c>
      <c r="D28" s="457"/>
      <c r="E28" s="457"/>
      <c r="F28" s="457"/>
      <c r="G28" s="457"/>
      <c r="H28" s="457"/>
      <c r="I28" s="457"/>
      <c r="J28" s="457"/>
      <c r="K28" s="457"/>
      <c r="L28" s="457"/>
      <c r="M28" s="457"/>
      <c r="N28" s="457"/>
      <c r="O28" s="457"/>
      <c r="P28" s="457"/>
      <c r="Q28" s="457"/>
      <c r="R28" s="458"/>
    </row>
    <row r="29" spans="1:18" ht="4.5" customHeight="1" x14ac:dyDescent="0.2">
      <c r="A29" s="8"/>
      <c r="B29" s="9"/>
      <c r="C29" s="9"/>
      <c r="D29" s="9"/>
      <c r="E29" s="9"/>
      <c r="F29" s="9"/>
      <c r="G29" s="9"/>
      <c r="H29" s="9"/>
      <c r="I29" s="9"/>
      <c r="J29" s="9"/>
      <c r="K29" s="9"/>
      <c r="L29" s="9"/>
      <c r="M29" s="9"/>
      <c r="N29" s="9"/>
      <c r="O29" s="9"/>
      <c r="P29" s="9"/>
      <c r="Q29" s="9"/>
      <c r="R29" s="10"/>
    </row>
    <row r="30" spans="1:18" ht="51.75" customHeight="1" x14ac:dyDescent="0.2">
      <c r="A30" s="390" t="s">
        <v>14</v>
      </c>
      <c r="B30" s="391"/>
      <c r="C30" s="4" t="s">
        <v>237</v>
      </c>
      <c r="D30" s="4" t="s">
        <v>236</v>
      </c>
      <c r="E30" s="440" t="s">
        <v>235</v>
      </c>
      <c r="F30" s="441"/>
      <c r="G30" s="442"/>
      <c r="H30" s="577" t="s">
        <v>15</v>
      </c>
      <c r="I30" s="578"/>
      <c r="J30" s="578"/>
      <c r="K30" s="578"/>
      <c r="L30" s="578"/>
      <c r="M30" s="578"/>
      <c r="N30" s="578"/>
      <c r="O30" s="578"/>
      <c r="P30" s="578"/>
      <c r="Q30" s="578"/>
      <c r="R30" s="579"/>
    </row>
    <row r="31" spans="1:18" x14ac:dyDescent="0.2">
      <c r="A31" s="1244"/>
      <c r="B31" s="1245"/>
      <c r="C31" s="1245"/>
      <c r="D31" s="1245"/>
      <c r="E31" s="1245"/>
      <c r="F31" s="1245"/>
      <c r="G31" s="1245"/>
      <c r="H31" s="1245"/>
      <c r="I31" s="1245"/>
      <c r="J31" s="1245"/>
      <c r="K31" s="1245"/>
      <c r="L31" s="1245"/>
      <c r="M31" s="1245"/>
      <c r="N31" s="1245"/>
      <c r="O31" s="1245"/>
      <c r="P31" s="1245"/>
      <c r="Q31" s="1245"/>
      <c r="R31" s="1246"/>
    </row>
    <row r="32" spans="1:18" x14ac:dyDescent="0.2">
      <c r="A32" s="449" t="s">
        <v>16</v>
      </c>
      <c r="B32" s="384" t="s">
        <v>609</v>
      </c>
      <c r="C32" s="385"/>
      <c r="D32" s="385"/>
      <c r="E32" s="385"/>
      <c r="F32" s="385"/>
      <c r="G32" s="385"/>
      <c r="H32" s="385"/>
      <c r="I32" s="385"/>
      <c r="J32" s="385"/>
      <c r="K32" s="385"/>
      <c r="L32" s="385"/>
      <c r="M32" s="385"/>
      <c r="N32" s="385"/>
      <c r="O32" s="385"/>
      <c r="P32" s="385"/>
      <c r="Q32" s="385"/>
      <c r="R32" s="386"/>
    </row>
    <row r="33" spans="1:18" x14ac:dyDescent="0.2">
      <c r="A33" s="449"/>
      <c r="B33" s="387"/>
      <c r="C33" s="388"/>
      <c r="D33" s="388"/>
      <c r="E33" s="388"/>
      <c r="F33" s="388"/>
      <c r="G33" s="388"/>
      <c r="H33" s="388"/>
      <c r="I33" s="388"/>
      <c r="J33" s="388"/>
      <c r="K33" s="388"/>
      <c r="L33" s="388"/>
      <c r="M33" s="388"/>
      <c r="N33" s="388"/>
      <c r="O33" s="388"/>
      <c r="P33" s="388"/>
      <c r="Q33" s="388"/>
      <c r="R33" s="389"/>
    </row>
    <row r="34" spans="1:18" x14ac:dyDescent="0.2">
      <c r="A34" s="449"/>
      <c r="B34" s="435" t="s">
        <v>17</v>
      </c>
      <c r="C34" s="436"/>
      <c r="D34" s="436"/>
      <c r="E34" s="436"/>
      <c r="F34" s="436"/>
      <c r="G34" s="436"/>
      <c r="H34" s="436"/>
      <c r="I34" s="436"/>
      <c r="J34" s="436"/>
      <c r="K34" s="436"/>
      <c r="L34" s="436"/>
      <c r="M34" s="436"/>
      <c r="N34" s="436"/>
      <c r="O34" s="436"/>
      <c r="P34" s="436"/>
      <c r="Q34" s="436"/>
      <c r="R34" s="437"/>
    </row>
    <row r="35" spans="1:18" x14ac:dyDescent="0.2">
      <c r="A35" s="429"/>
      <c r="B35" s="430"/>
      <c r="C35" s="430"/>
      <c r="D35" s="430"/>
      <c r="E35" s="430"/>
      <c r="F35" s="430"/>
      <c r="G35" s="430"/>
      <c r="H35" s="430"/>
      <c r="I35" s="430"/>
      <c r="J35" s="430"/>
      <c r="K35" s="430"/>
      <c r="L35" s="430"/>
      <c r="M35" s="430"/>
      <c r="N35" s="430"/>
      <c r="O35" s="430"/>
      <c r="P35" s="430"/>
      <c r="Q35" s="430"/>
      <c r="R35" s="431"/>
    </row>
    <row r="36" spans="1:18" x14ac:dyDescent="0.2">
      <c r="A36" s="432" t="s">
        <v>18</v>
      </c>
      <c r="B36" s="384" t="s">
        <v>608</v>
      </c>
      <c r="C36" s="385"/>
      <c r="D36" s="385"/>
      <c r="E36" s="385"/>
      <c r="F36" s="385"/>
      <c r="G36" s="385"/>
      <c r="H36" s="385"/>
      <c r="I36" s="385"/>
      <c r="J36" s="385"/>
      <c r="K36" s="385"/>
      <c r="L36" s="385"/>
      <c r="M36" s="385"/>
      <c r="N36" s="385"/>
      <c r="O36" s="385"/>
      <c r="P36" s="385"/>
      <c r="Q36" s="385"/>
      <c r="R36" s="386"/>
    </row>
    <row r="37" spans="1:18" x14ac:dyDescent="0.2">
      <c r="A37" s="433"/>
      <c r="B37" s="387"/>
      <c r="C37" s="388"/>
      <c r="D37" s="388"/>
      <c r="E37" s="388"/>
      <c r="F37" s="388"/>
      <c r="G37" s="388"/>
      <c r="H37" s="388"/>
      <c r="I37" s="388"/>
      <c r="J37" s="388"/>
      <c r="K37" s="388"/>
      <c r="L37" s="388"/>
      <c r="M37" s="388"/>
      <c r="N37" s="388"/>
      <c r="O37" s="388"/>
      <c r="P37" s="388"/>
      <c r="Q37" s="388"/>
      <c r="R37" s="389"/>
    </row>
    <row r="38" spans="1:18" x14ac:dyDescent="0.2">
      <c r="A38" s="434"/>
      <c r="B38" s="435" t="s">
        <v>19</v>
      </c>
      <c r="C38" s="436"/>
      <c r="D38" s="436"/>
      <c r="E38" s="436"/>
      <c r="F38" s="436"/>
      <c r="G38" s="436"/>
      <c r="H38" s="436"/>
      <c r="I38" s="436"/>
      <c r="J38" s="436"/>
      <c r="K38" s="436"/>
      <c r="L38" s="436"/>
      <c r="M38" s="436"/>
      <c r="N38" s="436"/>
      <c r="O38" s="436"/>
      <c r="P38" s="436"/>
      <c r="Q38" s="436"/>
      <c r="R38" s="437"/>
    </row>
    <row r="39" spans="1:18" x14ac:dyDescent="0.2">
      <c r="A39" s="366"/>
      <c r="B39" s="367"/>
      <c r="C39" s="367"/>
      <c r="D39" s="367"/>
      <c r="E39" s="367"/>
      <c r="F39" s="367"/>
      <c r="G39" s="367"/>
      <c r="H39" s="367"/>
      <c r="I39" s="367"/>
      <c r="J39" s="367"/>
      <c r="K39" s="367"/>
      <c r="L39" s="367"/>
      <c r="M39" s="367"/>
      <c r="N39" s="367"/>
      <c r="O39" s="367"/>
      <c r="P39" s="367"/>
      <c r="Q39" s="367"/>
      <c r="R39" s="368"/>
    </row>
    <row r="40" spans="1:18" ht="28.5" customHeight="1" x14ac:dyDescent="0.2">
      <c r="A40" s="341" t="s">
        <v>177</v>
      </c>
      <c r="B40" s="405"/>
      <c r="C40" s="405"/>
      <c r="D40" s="405"/>
      <c r="E40" s="405"/>
      <c r="F40" s="405"/>
      <c r="G40" s="338"/>
      <c r="H40" s="423"/>
      <c r="I40" s="424"/>
      <c r="J40" s="423" t="s">
        <v>20</v>
      </c>
      <c r="K40" s="424"/>
      <c r="L40" s="423" t="s">
        <v>21</v>
      </c>
      <c r="M40" s="424"/>
      <c r="N40" s="423" t="s">
        <v>22</v>
      </c>
      <c r="O40" s="424"/>
      <c r="P40" s="423" t="s">
        <v>23</v>
      </c>
      <c r="Q40" s="424"/>
      <c r="R40" s="408" t="s">
        <v>24</v>
      </c>
    </row>
    <row r="41" spans="1:18" ht="27.75" customHeight="1" x14ac:dyDescent="0.2">
      <c r="A41" s="11" t="s">
        <v>25</v>
      </c>
      <c r="B41" s="438" t="s">
        <v>26</v>
      </c>
      <c r="C41" s="439"/>
      <c r="D41" s="12" t="s">
        <v>27</v>
      </c>
      <c r="E41" s="2" t="s">
        <v>28</v>
      </c>
      <c r="F41" s="427" t="s">
        <v>29</v>
      </c>
      <c r="G41" s="428"/>
      <c r="H41" s="427"/>
      <c r="I41" s="428"/>
      <c r="J41" s="427"/>
      <c r="K41" s="428"/>
      <c r="L41" s="427"/>
      <c r="M41" s="428"/>
      <c r="N41" s="427"/>
      <c r="O41" s="428"/>
      <c r="P41" s="427"/>
      <c r="Q41" s="428"/>
      <c r="R41" s="410"/>
    </row>
    <row r="42" spans="1:18" ht="15.75" customHeight="1" x14ac:dyDescent="0.2">
      <c r="A42" s="406" t="s">
        <v>607</v>
      </c>
      <c r="B42" s="411" t="s">
        <v>231</v>
      </c>
      <c r="C42" s="412"/>
      <c r="D42" s="417" t="s">
        <v>30</v>
      </c>
      <c r="E42" s="406" t="s">
        <v>31</v>
      </c>
      <c r="F42" s="423" t="s">
        <v>32</v>
      </c>
      <c r="G42" s="424"/>
      <c r="H42" s="341" t="s">
        <v>33</v>
      </c>
      <c r="I42" s="338"/>
      <c r="J42" s="690">
        <f>J44/$R$44</f>
        <v>0.22850000080406555</v>
      </c>
      <c r="K42" s="691"/>
      <c r="L42" s="339">
        <f>L44/R44</f>
        <v>0.30810000170653912</v>
      </c>
      <c r="M42" s="340"/>
      <c r="N42" s="339">
        <f>N44/R44</f>
        <v>0.23089999850947843</v>
      </c>
      <c r="O42" s="340"/>
      <c r="P42" s="339">
        <f>P44/R44</f>
        <v>0.2324999989799168</v>
      </c>
      <c r="Q42" s="340"/>
      <c r="R42" s="105">
        <f>SUM(J42:Q42)</f>
        <v>0.99999999999999989</v>
      </c>
    </row>
    <row r="43" spans="1:18" ht="18.75" customHeight="1" x14ac:dyDescent="0.2">
      <c r="A43" s="566"/>
      <c r="B43" s="413"/>
      <c r="C43" s="414"/>
      <c r="D43" s="418"/>
      <c r="E43" s="407"/>
      <c r="F43" s="425"/>
      <c r="G43" s="426"/>
      <c r="H43" s="341" t="s">
        <v>34</v>
      </c>
      <c r="I43" s="338"/>
      <c r="J43" s="690">
        <f>J45/$R$44</f>
        <v>0.27983686301715782</v>
      </c>
      <c r="K43" s="691"/>
      <c r="L43" s="690">
        <f>L45/$R$44</f>
        <v>0.55407936784797174</v>
      </c>
      <c r="M43" s="691"/>
      <c r="N43" s="690">
        <f>N45/$R$44</f>
        <v>0.45767628075463779</v>
      </c>
      <c r="O43" s="691"/>
      <c r="P43" s="12"/>
      <c r="Q43" s="32"/>
      <c r="R43" s="100">
        <f>SUM(J43:O43)</f>
        <v>1.2915925116197673</v>
      </c>
    </row>
    <row r="44" spans="1:18" ht="23.25" customHeight="1" x14ac:dyDescent="0.2">
      <c r="A44" s="566"/>
      <c r="B44" s="413"/>
      <c r="C44" s="414"/>
      <c r="D44" s="418"/>
      <c r="E44" s="406" t="s">
        <v>60</v>
      </c>
      <c r="F44" s="425"/>
      <c r="G44" s="426"/>
      <c r="H44" s="341" t="s">
        <v>35</v>
      </c>
      <c r="I44" s="338"/>
      <c r="J44" s="688">
        <f>J53</f>
        <v>380802.28</v>
      </c>
      <c r="K44" s="689"/>
      <c r="L44" s="688">
        <f>L53</f>
        <v>513458.13</v>
      </c>
      <c r="M44" s="689"/>
      <c r="N44" s="688">
        <f>N53</f>
        <v>384801.95</v>
      </c>
      <c r="O44" s="689"/>
      <c r="P44" s="692">
        <f>P53</f>
        <v>387468.4</v>
      </c>
      <c r="Q44" s="693"/>
      <c r="R44" s="104">
        <f>SUM(J44:Q44)</f>
        <v>1666530.7600000002</v>
      </c>
    </row>
    <row r="45" spans="1:18" ht="15.75" customHeight="1" x14ac:dyDescent="0.2">
      <c r="A45" s="407"/>
      <c r="B45" s="415"/>
      <c r="C45" s="416"/>
      <c r="D45" s="419"/>
      <c r="E45" s="407"/>
      <c r="F45" s="427"/>
      <c r="G45" s="428"/>
      <c r="H45" s="341" t="s">
        <v>36</v>
      </c>
      <c r="I45" s="338"/>
      <c r="J45" s="335">
        <v>466356.74</v>
      </c>
      <c r="K45" s="336"/>
      <c r="L45" s="335">
        <v>923390.31</v>
      </c>
      <c r="M45" s="336"/>
      <c r="N45" s="694">
        <v>762731.6</v>
      </c>
      <c r="O45" s="695"/>
      <c r="P45" s="337">
        <v>808876.66</v>
      </c>
      <c r="Q45" s="338"/>
      <c r="R45" s="55">
        <f>SUM(J45:P45)</f>
        <v>2961355.31</v>
      </c>
    </row>
    <row r="46" spans="1:18" x14ac:dyDescent="0.2">
      <c r="A46" s="378"/>
      <c r="B46" s="379"/>
      <c r="C46" s="379"/>
      <c r="D46" s="379"/>
      <c r="E46" s="379"/>
      <c r="F46" s="379"/>
      <c r="G46" s="379"/>
      <c r="H46" s="379"/>
      <c r="I46" s="379"/>
      <c r="J46" s="379"/>
      <c r="K46" s="379"/>
      <c r="L46" s="379"/>
      <c r="M46" s="379"/>
      <c r="N46" s="379"/>
      <c r="O46" s="379"/>
      <c r="P46" s="379"/>
      <c r="Q46" s="379"/>
      <c r="R46" s="380"/>
    </row>
    <row r="47" spans="1:18" ht="30" customHeight="1" x14ac:dyDescent="0.2">
      <c r="A47" s="565" t="s">
        <v>122</v>
      </c>
      <c r="B47" s="398"/>
      <c r="C47" s="398"/>
      <c r="D47" s="398"/>
      <c r="E47" s="398"/>
      <c r="F47" s="343"/>
      <c r="G47" s="343"/>
      <c r="H47" s="343"/>
      <c r="I47" s="343"/>
      <c r="J47" s="343"/>
      <c r="K47" s="343"/>
      <c r="L47" s="343"/>
      <c r="M47" s="343"/>
      <c r="N47" s="343"/>
      <c r="O47" s="343"/>
      <c r="P47" s="343"/>
      <c r="Q47" s="343"/>
      <c r="R47" s="344"/>
    </row>
    <row r="48" spans="1:18" ht="17.25" customHeight="1" x14ac:dyDescent="0.2">
      <c r="A48" s="399" t="s">
        <v>61</v>
      </c>
      <c r="B48" s="400"/>
      <c r="C48" s="400"/>
      <c r="D48" s="400"/>
      <c r="E48" s="400"/>
      <c r="F48" s="400"/>
      <c r="G48" s="400"/>
      <c r="H48" s="400"/>
      <c r="I48" s="400"/>
      <c r="J48" s="400"/>
      <c r="K48" s="400"/>
      <c r="L48" s="400"/>
      <c r="M48" s="400"/>
      <c r="N48" s="400"/>
      <c r="O48" s="400"/>
      <c r="P48" s="400"/>
      <c r="Q48" s="400"/>
      <c r="R48" s="401"/>
    </row>
    <row r="49" spans="1:18" ht="38.25" customHeight="1" x14ac:dyDescent="0.2">
      <c r="A49" s="402" t="s">
        <v>606</v>
      </c>
      <c r="B49" s="403"/>
      <c r="C49" s="403"/>
      <c r="D49" s="403"/>
      <c r="E49" s="404"/>
      <c r="F49" s="341" t="s">
        <v>37</v>
      </c>
      <c r="G49" s="405"/>
      <c r="H49" s="405"/>
      <c r="I49" s="341" t="s">
        <v>605</v>
      </c>
      <c r="J49" s="405"/>
      <c r="K49" s="405"/>
      <c r="L49" s="338"/>
      <c r="M49" s="341" t="s">
        <v>38</v>
      </c>
      <c r="N49" s="405"/>
      <c r="O49" s="405"/>
      <c r="P49" s="341"/>
      <c r="Q49" s="405"/>
      <c r="R49" s="338"/>
    </row>
    <row r="50" spans="1:18" ht="33.75" customHeight="1" x14ac:dyDescent="0.2">
      <c r="A50" s="13" t="s">
        <v>25</v>
      </c>
      <c r="B50" s="421" t="s">
        <v>26</v>
      </c>
      <c r="C50" s="422"/>
      <c r="D50" s="12" t="s">
        <v>27</v>
      </c>
      <c r="E50" s="13" t="s">
        <v>28</v>
      </c>
      <c r="F50" s="341" t="s">
        <v>29</v>
      </c>
      <c r="G50" s="338"/>
      <c r="H50" s="390"/>
      <c r="I50" s="391"/>
      <c r="J50" s="341" t="s">
        <v>20</v>
      </c>
      <c r="K50" s="338"/>
      <c r="L50" s="341" t="s">
        <v>21</v>
      </c>
      <c r="M50" s="338"/>
      <c r="N50" s="341" t="s">
        <v>22</v>
      </c>
      <c r="O50" s="338"/>
      <c r="P50" s="341" t="s">
        <v>23</v>
      </c>
      <c r="Q50" s="338"/>
      <c r="R50" s="14" t="s">
        <v>39</v>
      </c>
    </row>
    <row r="51" spans="1:18" ht="12.75" customHeight="1" x14ac:dyDescent="0.2">
      <c r="A51" s="696" t="s">
        <v>604</v>
      </c>
      <c r="B51" s="411" t="s">
        <v>40</v>
      </c>
      <c r="C51" s="412"/>
      <c r="D51" s="417" t="s">
        <v>30</v>
      </c>
      <c r="E51" s="406" t="s">
        <v>41</v>
      </c>
      <c r="F51" s="411" t="s">
        <v>42</v>
      </c>
      <c r="G51" s="412"/>
      <c r="H51" s="363" t="s">
        <v>33</v>
      </c>
      <c r="I51" s="365"/>
      <c r="J51" s="690">
        <f>J53/$R$53</f>
        <v>0.22850000080406555</v>
      </c>
      <c r="K51" s="691"/>
      <c r="L51" s="339">
        <f>L53/R53</f>
        <v>0.30810000170653912</v>
      </c>
      <c r="M51" s="340"/>
      <c r="N51" s="339">
        <f>N53/R53</f>
        <v>0.23089999850947843</v>
      </c>
      <c r="O51" s="340"/>
      <c r="P51" s="339">
        <f>P53/R53</f>
        <v>0.2324999989799168</v>
      </c>
      <c r="Q51" s="340"/>
      <c r="R51" s="105">
        <f>SUM(J51:Q51)</f>
        <v>0.99999999999999989</v>
      </c>
    </row>
    <row r="52" spans="1:18" ht="21" customHeight="1" x14ac:dyDescent="0.2">
      <c r="A52" s="697"/>
      <c r="B52" s="413"/>
      <c r="C52" s="414"/>
      <c r="D52" s="418"/>
      <c r="E52" s="420"/>
      <c r="F52" s="413"/>
      <c r="G52" s="414"/>
      <c r="H52" s="363" t="s">
        <v>34</v>
      </c>
      <c r="I52" s="365"/>
      <c r="J52" s="690">
        <f>J54/$R$53</f>
        <v>0.27983686301715782</v>
      </c>
      <c r="K52" s="691"/>
      <c r="L52" s="690">
        <f>L54/$R$53</f>
        <v>0.55407936784797174</v>
      </c>
      <c r="M52" s="691"/>
      <c r="N52" s="690">
        <f>N54/$R$53</f>
        <v>0</v>
      </c>
      <c r="O52" s="691"/>
      <c r="P52" s="690">
        <f>P54/$R$53</f>
        <v>0</v>
      </c>
      <c r="Q52" s="691"/>
      <c r="R52" s="100">
        <f>SUM(J52:O52)</f>
        <v>0.83391623086512956</v>
      </c>
    </row>
    <row r="53" spans="1:18" ht="12.75" customHeight="1" x14ac:dyDescent="0.2">
      <c r="A53" s="697"/>
      <c r="B53" s="413"/>
      <c r="C53" s="414"/>
      <c r="D53" s="418"/>
      <c r="E53" s="406" t="s">
        <v>43</v>
      </c>
      <c r="F53" s="413"/>
      <c r="G53" s="414"/>
      <c r="H53" s="363" t="s">
        <v>35</v>
      </c>
      <c r="I53" s="365"/>
      <c r="J53" s="688">
        <v>380802.28</v>
      </c>
      <c r="K53" s="689"/>
      <c r="L53" s="688">
        <v>513458.13</v>
      </c>
      <c r="M53" s="689"/>
      <c r="N53" s="688">
        <v>384801.95</v>
      </c>
      <c r="O53" s="689"/>
      <c r="P53" s="692">
        <v>387468.4</v>
      </c>
      <c r="Q53" s="693"/>
      <c r="R53" s="275">
        <f>SUM(J53:Q53)</f>
        <v>1666530.7600000002</v>
      </c>
    </row>
    <row r="54" spans="1:18" ht="21.75" customHeight="1" x14ac:dyDescent="0.2">
      <c r="A54" s="697"/>
      <c r="B54" s="415"/>
      <c r="C54" s="416"/>
      <c r="D54" s="419"/>
      <c r="E54" s="407"/>
      <c r="F54" s="415"/>
      <c r="G54" s="416"/>
      <c r="H54" s="363" t="s">
        <v>36</v>
      </c>
      <c r="I54" s="365"/>
      <c r="J54" s="335">
        <v>466356.74</v>
      </c>
      <c r="K54" s="336"/>
      <c r="L54" s="335">
        <v>923390.31</v>
      </c>
      <c r="M54" s="336"/>
      <c r="N54" s="694"/>
      <c r="O54" s="695"/>
      <c r="P54" s="342"/>
      <c r="Q54" s="344"/>
      <c r="R54" s="47">
        <f>SUM(J54:O54)</f>
        <v>1389747.05</v>
      </c>
    </row>
    <row r="55" spans="1:18" x14ac:dyDescent="0.2">
      <c r="A55" s="378"/>
      <c r="B55" s="379"/>
      <c r="C55" s="379"/>
      <c r="D55" s="379"/>
      <c r="E55" s="379"/>
      <c r="F55" s="379"/>
      <c r="G55" s="379"/>
      <c r="H55" s="379"/>
      <c r="I55" s="379"/>
      <c r="J55" s="379"/>
      <c r="K55" s="379"/>
      <c r="L55" s="379"/>
      <c r="M55" s="379"/>
      <c r="N55" s="379"/>
      <c r="O55" s="379"/>
      <c r="P55" s="379"/>
      <c r="Q55" s="379"/>
      <c r="R55" s="380"/>
    </row>
    <row r="56" spans="1:18" ht="48.75" customHeight="1" x14ac:dyDescent="0.2">
      <c r="A56" s="363" t="s">
        <v>44</v>
      </c>
      <c r="B56" s="364"/>
      <c r="C56" s="365"/>
      <c r="D56" s="15"/>
      <c r="E56" s="363" t="s">
        <v>45</v>
      </c>
      <c r="F56" s="364"/>
      <c r="G56" s="364"/>
      <c r="H56" s="364"/>
      <c r="I56" s="364"/>
      <c r="J56" s="364"/>
      <c r="K56" s="365"/>
      <c r="L56" s="381" t="s">
        <v>46</v>
      </c>
      <c r="M56" s="382"/>
      <c r="N56" s="382"/>
      <c r="O56" s="383"/>
      <c r="P56" s="381" t="s">
        <v>47</v>
      </c>
      <c r="Q56" s="382"/>
      <c r="R56" s="383"/>
    </row>
    <row r="57" spans="1:18" ht="29.25" customHeight="1" x14ac:dyDescent="0.2">
      <c r="A57" s="384" t="s">
        <v>603</v>
      </c>
      <c r="B57" s="385"/>
      <c r="C57" s="386"/>
      <c r="D57" s="17"/>
      <c r="E57" s="360" t="s">
        <v>602</v>
      </c>
      <c r="F57" s="361"/>
      <c r="G57" s="361"/>
      <c r="H57" s="361"/>
      <c r="I57" s="361"/>
      <c r="J57" s="361"/>
      <c r="K57" s="362"/>
      <c r="L57" s="375">
        <v>44562</v>
      </c>
      <c r="M57" s="376"/>
      <c r="N57" s="376"/>
      <c r="O57" s="377"/>
      <c r="P57" s="375">
        <v>44926</v>
      </c>
      <c r="Q57" s="376"/>
      <c r="R57" s="377"/>
    </row>
    <row r="58" spans="1:18" ht="12.75" customHeight="1" x14ac:dyDescent="0.2">
      <c r="A58" s="387"/>
      <c r="B58" s="388"/>
      <c r="C58" s="389"/>
      <c r="D58" s="17"/>
      <c r="E58" s="360" t="s">
        <v>226</v>
      </c>
      <c r="F58" s="361"/>
      <c r="G58" s="361"/>
      <c r="H58" s="361"/>
      <c r="I58" s="361"/>
      <c r="J58" s="361"/>
      <c r="K58" s="362"/>
      <c r="L58" s="375">
        <v>44562</v>
      </c>
      <c r="M58" s="376"/>
      <c r="N58" s="376"/>
      <c r="O58" s="377"/>
      <c r="P58" s="375">
        <v>44926</v>
      </c>
      <c r="Q58" s="376"/>
      <c r="R58" s="377"/>
    </row>
    <row r="59" spans="1:18" ht="12.75" customHeight="1" x14ac:dyDescent="0.2">
      <c r="A59" s="387"/>
      <c r="B59" s="388"/>
      <c r="C59" s="389"/>
      <c r="D59" s="17"/>
      <c r="E59" s="360" t="s">
        <v>225</v>
      </c>
      <c r="F59" s="361"/>
      <c r="G59" s="361"/>
      <c r="H59" s="361"/>
      <c r="I59" s="361"/>
      <c r="J59" s="361"/>
      <c r="K59" s="362"/>
      <c r="L59" s="375">
        <v>44562</v>
      </c>
      <c r="M59" s="376"/>
      <c r="N59" s="376"/>
      <c r="O59" s="377"/>
      <c r="P59" s="375">
        <v>44926</v>
      </c>
      <c r="Q59" s="376"/>
      <c r="R59" s="377"/>
    </row>
    <row r="60" spans="1:18" x14ac:dyDescent="0.2">
      <c r="A60" s="363"/>
      <c r="B60" s="364"/>
      <c r="C60" s="364"/>
      <c r="D60" s="364"/>
      <c r="E60" s="364"/>
      <c r="F60" s="364"/>
      <c r="G60" s="364"/>
      <c r="H60" s="364"/>
      <c r="I60" s="364"/>
      <c r="J60" s="364"/>
      <c r="K60" s="364"/>
      <c r="L60" s="364"/>
      <c r="M60" s="364"/>
      <c r="N60" s="364"/>
      <c r="O60" s="364"/>
      <c r="P60" s="364"/>
      <c r="Q60" s="364"/>
      <c r="R60" s="364"/>
    </row>
    <row r="61" spans="1:18" ht="38.25" customHeight="1" x14ac:dyDescent="0.2">
      <c r="A61" s="363" t="s">
        <v>48</v>
      </c>
      <c r="B61" s="364"/>
      <c r="C61" s="365"/>
      <c r="D61" s="16" t="s">
        <v>49</v>
      </c>
      <c r="E61" s="363" t="s">
        <v>50</v>
      </c>
      <c r="F61" s="364"/>
      <c r="G61" s="364"/>
      <c r="H61" s="364"/>
      <c r="I61" s="364"/>
      <c r="J61" s="364"/>
      <c r="K61" s="365"/>
      <c r="L61" s="363" t="s">
        <v>49</v>
      </c>
      <c r="M61" s="364"/>
      <c r="N61" s="364"/>
      <c r="O61" s="364"/>
      <c r="P61" s="364"/>
      <c r="Q61" s="364"/>
      <c r="R61" s="365"/>
    </row>
    <row r="62" spans="1:18" ht="12.75" customHeight="1" x14ac:dyDescent="0.2">
      <c r="A62" s="360" t="s">
        <v>224</v>
      </c>
      <c r="B62" s="361"/>
      <c r="C62" s="362"/>
      <c r="D62" s="17"/>
      <c r="E62" s="360">
        <v>1</v>
      </c>
      <c r="F62" s="361"/>
      <c r="G62" s="361"/>
      <c r="H62" s="361"/>
      <c r="I62" s="361"/>
      <c r="J62" s="361"/>
      <c r="K62" s="362"/>
      <c r="L62" s="363"/>
      <c r="M62" s="364"/>
      <c r="N62" s="364"/>
      <c r="O62" s="364"/>
      <c r="P62" s="364"/>
      <c r="Q62" s="364"/>
      <c r="R62" s="365"/>
    </row>
    <row r="63" spans="1:18" x14ac:dyDescent="0.2">
      <c r="A63" s="23"/>
      <c r="B63" s="24"/>
      <c r="C63" s="25"/>
      <c r="D63" s="17"/>
      <c r="E63" s="360">
        <v>2</v>
      </c>
      <c r="F63" s="361"/>
      <c r="G63" s="361"/>
      <c r="H63" s="361"/>
      <c r="I63" s="361"/>
      <c r="J63" s="361"/>
      <c r="K63" s="362"/>
      <c r="L63" s="363"/>
      <c r="M63" s="364"/>
      <c r="N63" s="364"/>
      <c r="O63" s="364"/>
      <c r="P63" s="364"/>
      <c r="Q63" s="364"/>
      <c r="R63" s="365"/>
    </row>
    <row r="64" spans="1:18" ht="12.75" customHeight="1" x14ac:dyDescent="0.2">
      <c r="A64" s="360"/>
      <c r="B64" s="361"/>
      <c r="C64" s="362"/>
      <c r="D64" s="17"/>
      <c r="E64" s="360">
        <v>3</v>
      </c>
      <c r="F64" s="361"/>
      <c r="G64" s="361"/>
      <c r="H64" s="361"/>
      <c r="I64" s="361"/>
      <c r="J64" s="361"/>
      <c r="K64" s="362"/>
      <c r="L64" s="363"/>
      <c r="M64" s="364"/>
      <c r="N64" s="364"/>
      <c r="O64" s="364"/>
      <c r="P64" s="364"/>
      <c r="Q64" s="364"/>
      <c r="R64" s="365"/>
    </row>
    <row r="65" spans="1:18" x14ac:dyDescent="0.2">
      <c r="A65" s="360"/>
      <c r="B65" s="361"/>
      <c r="C65" s="362"/>
      <c r="D65" s="17"/>
      <c r="E65" s="23">
        <v>4</v>
      </c>
      <c r="F65" s="24"/>
      <c r="G65" s="24"/>
      <c r="H65" s="24"/>
      <c r="I65" s="24"/>
      <c r="J65" s="24"/>
      <c r="K65" s="25"/>
      <c r="L65" s="363"/>
      <c r="M65" s="364"/>
      <c r="N65" s="364"/>
      <c r="O65" s="364"/>
      <c r="P65" s="364"/>
      <c r="Q65" s="364"/>
      <c r="R65" s="365"/>
    </row>
    <row r="66" spans="1:18" x14ac:dyDescent="0.2">
      <c r="A66" s="360"/>
      <c r="B66" s="361"/>
      <c r="C66" s="362"/>
      <c r="D66" s="17"/>
      <c r="E66" s="23">
        <v>5</v>
      </c>
      <c r="F66" s="24"/>
      <c r="G66" s="24"/>
      <c r="H66" s="24"/>
      <c r="I66" s="24"/>
      <c r="J66" s="24"/>
      <c r="K66" s="25"/>
      <c r="L66" s="363"/>
      <c r="M66" s="364"/>
      <c r="N66" s="364"/>
      <c r="O66" s="364"/>
      <c r="P66" s="364"/>
      <c r="Q66" s="364"/>
      <c r="R66" s="365"/>
    </row>
    <row r="67" spans="1:18" x14ac:dyDescent="0.2">
      <c r="A67" s="366"/>
      <c r="B67" s="367"/>
      <c r="C67" s="367"/>
      <c r="D67" s="367"/>
      <c r="E67" s="367"/>
      <c r="F67" s="367"/>
      <c r="G67" s="367"/>
      <c r="H67" s="367"/>
      <c r="I67" s="367"/>
      <c r="J67" s="367"/>
      <c r="K67" s="367"/>
      <c r="L67" s="367"/>
      <c r="M67" s="367"/>
      <c r="N67" s="367"/>
      <c r="O67" s="367"/>
      <c r="P67" s="367"/>
      <c r="Q67" s="367"/>
      <c r="R67" s="368"/>
    </row>
    <row r="68" spans="1:18" ht="16.5" customHeight="1" x14ac:dyDescent="0.2">
      <c r="A68" s="369" t="s">
        <v>51</v>
      </c>
      <c r="B68" s="18" t="s">
        <v>52</v>
      </c>
      <c r="C68" s="372"/>
      <c r="D68" s="372"/>
      <c r="E68" s="372"/>
      <c r="F68" s="372"/>
      <c r="G68" s="372"/>
      <c r="H68" s="372"/>
      <c r="I68" s="372"/>
      <c r="J68" s="372"/>
      <c r="K68" s="372"/>
      <c r="L68" s="372"/>
      <c r="M68" s="372"/>
      <c r="N68" s="372"/>
      <c r="O68" s="372"/>
      <c r="P68" s="372"/>
      <c r="Q68" s="372"/>
      <c r="R68" s="372"/>
    </row>
    <row r="69" spans="1:18" ht="16.5" customHeight="1" x14ac:dyDescent="0.2">
      <c r="A69" s="370"/>
      <c r="B69" s="18" t="s">
        <v>53</v>
      </c>
      <c r="C69" s="372" t="s">
        <v>223</v>
      </c>
      <c r="D69" s="372"/>
      <c r="E69" s="372"/>
      <c r="F69" s="372"/>
      <c r="G69" s="372"/>
      <c r="H69" s="372"/>
      <c r="I69" s="372"/>
      <c r="J69" s="372"/>
      <c r="K69" s="372"/>
      <c r="L69" s="372"/>
      <c r="M69" s="372"/>
      <c r="N69" s="372"/>
      <c r="O69" s="372"/>
      <c r="P69" s="372"/>
      <c r="Q69" s="372"/>
      <c r="R69" s="372"/>
    </row>
    <row r="70" spans="1:18" x14ac:dyDescent="0.2">
      <c r="A70" s="370"/>
      <c r="B70" s="373" t="s">
        <v>54</v>
      </c>
      <c r="C70" s="372" t="s">
        <v>601</v>
      </c>
      <c r="D70" s="372"/>
      <c r="E70" s="372"/>
      <c r="F70" s="372"/>
      <c r="G70" s="372"/>
      <c r="H70" s="372"/>
      <c r="I70" s="372"/>
      <c r="J70" s="372"/>
      <c r="K70" s="372"/>
      <c r="L70" s="372"/>
      <c r="M70" s="372"/>
      <c r="N70" s="372"/>
      <c r="O70" s="372"/>
      <c r="P70" s="372"/>
      <c r="Q70" s="372"/>
      <c r="R70" s="372"/>
    </row>
    <row r="71" spans="1:18" x14ac:dyDescent="0.2">
      <c r="A71" s="371"/>
      <c r="B71" s="374"/>
      <c r="C71" s="372"/>
      <c r="D71" s="372"/>
      <c r="E71" s="372"/>
      <c r="F71" s="372"/>
      <c r="G71" s="372"/>
      <c r="H71" s="372"/>
      <c r="I71" s="372"/>
      <c r="J71" s="372"/>
      <c r="K71" s="372"/>
      <c r="L71" s="372"/>
      <c r="M71" s="372"/>
      <c r="N71" s="372"/>
      <c r="O71" s="372"/>
      <c r="P71" s="372"/>
      <c r="Q71" s="372"/>
      <c r="R71" s="372"/>
    </row>
    <row r="74" spans="1:18" x14ac:dyDescent="0.2">
      <c r="A74" s="19" t="s">
        <v>55</v>
      </c>
    </row>
    <row r="76" spans="1:18" x14ac:dyDescent="0.2">
      <c r="A76" s="48" t="s">
        <v>56</v>
      </c>
      <c r="B76" s="48">
        <v>1000</v>
      </c>
      <c r="C76" s="48">
        <v>2000</v>
      </c>
      <c r="D76" s="48">
        <v>3000</v>
      </c>
      <c r="E76" s="48">
        <v>4000</v>
      </c>
      <c r="F76" s="345">
        <v>5000</v>
      </c>
      <c r="G76" s="345"/>
      <c r="H76" s="345"/>
      <c r="I76" s="345">
        <v>6000</v>
      </c>
      <c r="J76" s="345"/>
      <c r="K76" s="342"/>
      <c r="L76" s="342">
        <v>7000</v>
      </c>
      <c r="M76" s="343"/>
      <c r="N76" s="344"/>
      <c r="O76" s="345" t="s">
        <v>57</v>
      </c>
      <c r="P76" s="346"/>
      <c r="Q76" s="346"/>
    </row>
    <row r="77" spans="1:18" ht="38.25" x14ac:dyDescent="0.2">
      <c r="A77" s="274" t="s">
        <v>600</v>
      </c>
      <c r="B77" s="102">
        <v>1464037.34</v>
      </c>
      <c r="C77" s="102">
        <v>200610.09</v>
      </c>
      <c r="D77" s="96">
        <v>1883.33</v>
      </c>
      <c r="E77" s="101">
        <v>0</v>
      </c>
      <c r="F77" s="683">
        <v>0</v>
      </c>
      <c r="G77" s="684"/>
      <c r="H77" s="685"/>
      <c r="I77" s="683">
        <v>0</v>
      </c>
      <c r="J77" s="684"/>
      <c r="K77" s="684"/>
      <c r="L77" s="683">
        <v>0</v>
      </c>
      <c r="M77" s="684"/>
      <c r="N77" s="685"/>
      <c r="O77" s="359">
        <f>SUM(B77:N77)</f>
        <v>1666530.7600000002</v>
      </c>
      <c r="P77" s="346"/>
      <c r="Q77" s="346"/>
    </row>
    <row r="78" spans="1:18" x14ac:dyDescent="0.2">
      <c r="A78" s="20">
        <v>502</v>
      </c>
      <c r="B78" s="17"/>
      <c r="C78" s="17"/>
      <c r="D78" s="17"/>
      <c r="E78" s="17"/>
      <c r="F78" s="342"/>
      <c r="G78" s="343"/>
      <c r="H78" s="344"/>
      <c r="I78" s="342"/>
      <c r="J78" s="343"/>
      <c r="K78" s="343"/>
      <c r="L78" s="342"/>
      <c r="M78" s="343"/>
      <c r="N78" s="344"/>
      <c r="O78" s="345"/>
      <c r="P78" s="346"/>
      <c r="Q78" s="346"/>
    </row>
    <row r="79" spans="1:18" x14ac:dyDescent="0.2">
      <c r="A79" s="20">
        <v>519</v>
      </c>
      <c r="B79" s="17"/>
      <c r="C79" s="17"/>
      <c r="D79" s="17"/>
      <c r="E79" s="17"/>
      <c r="F79" s="342"/>
      <c r="G79" s="343"/>
      <c r="H79" s="344"/>
      <c r="I79" s="342"/>
      <c r="J79" s="343"/>
      <c r="K79" s="343"/>
      <c r="L79" s="342"/>
      <c r="M79" s="343"/>
      <c r="N79" s="344"/>
      <c r="O79" s="345"/>
      <c r="P79" s="346"/>
      <c r="Q79" s="346"/>
    </row>
    <row r="80" spans="1:18" x14ac:dyDescent="0.2">
      <c r="A80" s="20">
        <v>101</v>
      </c>
      <c r="B80" s="17"/>
      <c r="C80" s="17"/>
      <c r="D80" s="17"/>
      <c r="E80" s="17"/>
      <c r="F80" s="342"/>
      <c r="G80" s="343"/>
      <c r="H80" s="344"/>
      <c r="I80" s="342"/>
      <c r="J80" s="343"/>
      <c r="K80" s="343"/>
      <c r="L80" s="342"/>
      <c r="M80" s="343"/>
      <c r="N80" s="344"/>
      <c r="O80" s="345"/>
      <c r="P80" s="346"/>
      <c r="Q80" s="346"/>
    </row>
    <row r="81" spans="1:17" x14ac:dyDescent="0.2">
      <c r="A81" s="20"/>
      <c r="B81" s="17"/>
      <c r="C81" s="17"/>
      <c r="D81" s="17"/>
      <c r="E81" s="17"/>
      <c r="F81" s="342"/>
      <c r="G81" s="343"/>
      <c r="H81" s="344"/>
      <c r="I81" s="342"/>
      <c r="J81" s="343"/>
      <c r="K81" s="343"/>
      <c r="L81" s="342"/>
      <c r="M81" s="343"/>
      <c r="N81" s="344"/>
      <c r="O81" s="345"/>
      <c r="P81" s="346"/>
      <c r="Q81" s="346"/>
    </row>
    <row r="82" spans="1:17" x14ac:dyDescent="0.2">
      <c r="A82" s="20"/>
      <c r="B82" s="17"/>
      <c r="C82" s="17"/>
      <c r="D82" s="17"/>
      <c r="E82" s="17"/>
      <c r="F82" s="342"/>
      <c r="G82" s="343"/>
      <c r="H82" s="344"/>
      <c r="I82" s="342"/>
      <c r="J82" s="343"/>
      <c r="K82" s="343"/>
      <c r="L82" s="342"/>
      <c r="M82" s="343"/>
      <c r="N82" s="344"/>
      <c r="O82" s="345"/>
      <c r="P82" s="346"/>
      <c r="Q82" s="346"/>
    </row>
    <row r="83" spans="1:17" x14ac:dyDescent="0.2">
      <c r="A83" s="27" t="s">
        <v>39</v>
      </c>
      <c r="B83" s="28">
        <f>B77</f>
        <v>1464037.34</v>
      </c>
      <c r="C83" s="28">
        <f>C77</f>
        <v>200610.09</v>
      </c>
      <c r="D83" s="28">
        <f>D77</f>
        <v>1883.33</v>
      </c>
      <c r="E83" s="27"/>
      <c r="F83" s="347"/>
      <c r="G83" s="347"/>
      <c r="H83" s="347"/>
      <c r="I83" s="347"/>
      <c r="J83" s="347"/>
      <c r="K83" s="347"/>
      <c r="L83" s="347"/>
      <c r="M83" s="347"/>
      <c r="N83" s="347"/>
      <c r="O83" s="1247">
        <f>SUM(B83:N83)</f>
        <v>1666530.7600000002</v>
      </c>
      <c r="P83" s="1247"/>
      <c r="Q83" s="1247"/>
    </row>
  </sheetData>
  <mergeCells count="190">
    <mergeCell ref="F83:H83"/>
    <mergeCell ref="I83:K83"/>
    <mergeCell ref="L83:N83"/>
    <mergeCell ref="O83:Q83"/>
    <mergeCell ref="F79:H79"/>
    <mergeCell ref="I79:K79"/>
    <mergeCell ref="L79:N79"/>
    <mergeCell ref="O79:Q79"/>
    <mergeCell ref="F80:H80"/>
    <mergeCell ref="I80:K80"/>
    <mergeCell ref="F78:H78"/>
    <mergeCell ref="I78:K78"/>
    <mergeCell ref="L78:N78"/>
    <mergeCell ref="O78:Q78"/>
    <mergeCell ref="F82:H82"/>
    <mergeCell ref="I82:K82"/>
    <mergeCell ref="L82:N82"/>
    <mergeCell ref="O82:Q82"/>
    <mergeCell ref="L80:N80"/>
    <mergeCell ref="O80:Q80"/>
    <mergeCell ref="F81:H81"/>
    <mergeCell ref="I81:K81"/>
    <mergeCell ref="L81:N81"/>
    <mergeCell ref="O81:Q81"/>
    <mergeCell ref="F76:H76"/>
    <mergeCell ref="I76:K76"/>
    <mergeCell ref="L76:N76"/>
    <mergeCell ref="O76:Q76"/>
    <mergeCell ref="F77:H77"/>
    <mergeCell ref="I77:K77"/>
    <mergeCell ref="L77:N77"/>
    <mergeCell ref="O77:Q77"/>
    <mergeCell ref="A66:C66"/>
    <mergeCell ref="L66:R66"/>
    <mergeCell ref="A67:R67"/>
    <mergeCell ref="A68:A71"/>
    <mergeCell ref="C68:R68"/>
    <mergeCell ref="C69:R69"/>
    <mergeCell ref="B70:B71"/>
    <mergeCell ref="C70:R71"/>
    <mergeCell ref="E63:K63"/>
    <mergeCell ref="L63:R63"/>
    <mergeCell ref="A64:C64"/>
    <mergeCell ref="E64:K64"/>
    <mergeCell ref="L64:R64"/>
    <mergeCell ref="A65:C65"/>
    <mergeCell ref="L65:R65"/>
    <mergeCell ref="A61:C61"/>
    <mergeCell ref="E61:K61"/>
    <mergeCell ref="L61:R61"/>
    <mergeCell ref="A62:C62"/>
    <mergeCell ref="E62:K62"/>
    <mergeCell ref="L62:R62"/>
    <mergeCell ref="L58:O58"/>
    <mergeCell ref="P58:R58"/>
    <mergeCell ref="E59:K59"/>
    <mergeCell ref="L59:O59"/>
    <mergeCell ref="P59:R59"/>
    <mergeCell ref="A60:R60"/>
    <mergeCell ref="P51:Q51"/>
    <mergeCell ref="H52:I52"/>
    <mergeCell ref="J52:K52"/>
    <mergeCell ref="P54:Q54"/>
    <mergeCell ref="L52:M52"/>
    <mergeCell ref="A57:C59"/>
    <mergeCell ref="E57:K57"/>
    <mergeCell ref="L57:O57"/>
    <mergeCell ref="P57:R57"/>
    <mergeCell ref="E58:K58"/>
    <mergeCell ref="L54:M54"/>
    <mergeCell ref="N54:O54"/>
    <mergeCell ref="F51:G54"/>
    <mergeCell ref="H51:I51"/>
    <mergeCell ref="J51:K51"/>
    <mergeCell ref="L51:M51"/>
    <mergeCell ref="A55:R55"/>
    <mergeCell ref="A56:C56"/>
    <mergeCell ref="E56:K56"/>
    <mergeCell ref="L56:O56"/>
    <mergeCell ref="P56:R56"/>
    <mergeCell ref="E53:E54"/>
    <mergeCell ref="H53:I53"/>
    <mergeCell ref="J53:K53"/>
    <mergeCell ref="L53:M53"/>
    <mergeCell ref="N53:O53"/>
    <mergeCell ref="P50:Q50"/>
    <mergeCell ref="A51:A54"/>
    <mergeCell ref="B51:C54"/>
    <mergeCell ref="D51:D54"/>
    <mergeCell ref="E51:E52"/>
    <mergeCell ref="N52:O52"/>
    <mergeCell ref="P52:Q52"/>
    <mergeCell ref="P53:Q53"/>
    <mergeCell ref="H54:I54"/>
    <mergeCell ref="J54:K54"/>
    <mergeCell ref="N51:O51"/>
    <mergeCell ref="B50:C50"/>
    <mergeCell ref="F50:G50"/>
    <mergeCell ref="H50:I50"/>
    <mergeCell ref="J50:K50"/>
    <mergeCell ref="L50:M50"/>
    <mergeCell ref="N50:O50"/>
    <mergeCell ref="A46:R46"/>
    <mergeCell ref="A47:R47"/>
    <mergeCell ref="A48:R48"/>
    <mergeCell ref="A49:E49"/>
    <mergeCell ref="F49:H49"/>
    <mergeCell ref="I49:L49"/>
    <mergeCell ref="M49:O49"/>
    <mergeCell ref="P49:R49"/>
    <mergeCell ref="N42:O42"/>
    <mergeCell ref="P42:Q42"/>
    <mergeCell ref="H43:I43"/>
    <mergeCell ref="J43:K43"/>
    <mergeCell ref="E44:E45"/>
    <mergeCell ref="H44:I44"/>
    <mergeCell ref="J44:K44"/>
    <mergeCell ref="N44:O44"/>
    <mergeCell ref="P44:Q44"/>
    <mergeCell ref="H45:I45"/>
    <mergeCell ref="J45:K45"/>
    <mergeCell ref="L45:M45"/>
    <mergeCell ref="L43:M43"/>
    <mergeCell ref="N45:O45"/>
    <mergeCell ref="N43:O43"/>
    <mergeCell ref="P45:Q45"/>
    <mergeCell ref="B42:C45"/>
    <mergeCell ref="D42:D45"/>
    <mergeCell ref="E42:E43"/>
    <mergeCell ref="F42:G45"/>
    <mergeCell ref="H42:I42"/>
    <mergeCell ref="L44:M44"/>
    <mergeCell ref="A42:A45"/>
    <mergeCell ref="J42:K42"/>
    <mergeCell ref="L42:M42"/>
    <mergeCell ref="A35:R35"/>
    <mergeCell ref="A36:A38"/>
    <mergeCell ref="B36:R37"/>
    <mergeCell ref="B38:R38"/>
    <mergeCell ref="A39:R39"/>
    <mergeCell ref="A40:G40"/>
    <mergeCell ref="H40:I41"/>
    <mergeCell ref="J40:K41"/>
    <mergeCell ref="L40:M41"/>
    <mergeCell ref="N40:O41"/>
    <mergeCell ref="P40:Q41"/>
    <mergeCell ref="R40:R41"/>
    <mergeCell ref="B41:C41"/>
    <mergeCell ref="F41:G41"/>
    <mergeCell ref="A30:B30"/>
    <mergeCell ref="E30:G30"/>
    <mergeCell ref="H30:R30"/>
    <mergeCell ref="A31:R31"/>
    <mergeCell ref="A32:A34"/>
    <mergeCell ref="B32:R33"/>
    <mergeCell ref="B34:R34"/>
    <mergeCell ref="A26:B26"/>
    <mergeCell ref="F26:G26"/>
    <mergeCell ref="H26:J26"/>
    <mergeCell ref="K26:M26"/>
    <mergeCell ref="A27:R27"/>
    <mergeCell ref="A28:B28"/>
    <mergeCell ref="C28:R28"/>
    <mergeCell ref="A22:R22"/>
    <mergeCell ref="A23:B23"/>
    <mergeCell ref="C23:R23"/>
    <mergeCell ref="A24:B24"/>
    <mergeCell ref="C24:R24"/>
    <mergeCell ref="A25:B25"/>
    <mergeCell ref="C25:R25"/>
    <mergeCell ref="A17:A18"/>
    <mergeCell ref="B17:R18"/>
    <mergeCell ref="B19:R19"/>
    <mergeCell ref="A20:A21"/>
    <mergeCell ref="B20:E21"/>
    <mergeCell ref="F20:K21"/>
    <mergeCell ref="L20:R21"/>
    <mergeCell ref="A7:R7"/>
    <mergeCell ref="A8:R8"/>
    <mergeCell ref="A9:R9"/>
    <mergeCell ref="A10:A12"/>
    <mergeCell ref="B10:R12"/>
    <mergeCell ref="A13:A16"/>
    <mergeCell ref="B13:R16"/>
    <mergeCell ref="A1:R1"/>
    <mergeCell ref="A2:R2"/>
    <mergeCell ref="A3:R3"/>
    <mergeCell ref="A4:R4"/>
    <mergeCell ref="A5:R5"/>
    <mergeCell ref="A6:R6"/>
  </mergeCells>
  <pageMargins left="0.31496062992125984" right="0.31496062992125984" top="0.35433070866141736" bottom="0.35433070866141736" header="0.31496062992125984" footer="0.31496062992125984"/>
  <pageSetup scale="62" fitToHeight="4" orientation="landscape" r:id="rId1"/>
  <headerFooter>
    <oddFooter>&amp;C&amp;P de &amp;N&amp;R&amp;F</oddFooter>
  </headerFooter>
  <rowBreaks count="1" manualBreakCount="1">
    <brk id="45"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8"/>
  <sheetViews>
    <sheetView showGridLines="0" zoomScale="84" zoomScaleNormal="84" workbookViewId="0">
      <selection activeCell="R45" sqref="R45"/>
    </sheetView>
  </sheetViews>
  <sheetFormatPr baseColWidth="10" defaultColWidth="9.140625" defaultRowHeight="12.75" x14ac:dyDescent="0.2"/>
  <cols>
    <col min="1" max="1" width="25.7109375" style="120" customWidth="1"/>
    <col min="2" max="2" width="14.85546875" style="120" bestFit="1" customWidth="1"/>
    <col min="3" max="3" width="14.5703125" style="120" customWidth="1"/>
    <col min="4" max="4" width="14.28515625" style="120" bestFit="1" customWidth="1"/>
    <col min="5" max="5" width="20.28515625" style="120" customWidth="1"/>
    <col min="6" max="6" width="7.28515625" style="120" customWidth="1"/>
    <col min="7" max="7" width="6.42578125" style="120" customWidth="1"/>
    <col min="8" max="8" width="7.42578125" style="120" customWidth="1"/>
    <col min="9" max="9" width="11.42578125" style="120" customWidth="1"/>
    <col min="10" max="11" width="7.28515625" style="120" customWidth="1"/>
    <col min="12" max="12" width="7.140625" style="120" customWidth="1"/>
    <col min="13" max="13" width="8.28515625" style="120" customWidth="1"/>
    <col min="14" max="14" width="4.5703125" style="120" customWidth="1"/>
    <col min="15" max="15" width="10" style="120" customWidth="1"/>
    <col min="16" max="16" width="5.140625" style="120" customWidth="1"/>
    <col min="17" max="17" width="9.7109375" style="120" customWidth="1"/>
    <col min="18" max="18" width="15.85546875" style="120" customWidth="1"/>
    <col min="19" max="16384" width="9.140625" style="120"/>
  </cols>
  <sheetData>
    <row r="1" spans="1:18" x14ac:dyDescent="0.2">
      <c r="A1" s="772"/>
      <c r="B1" s="773"/>
      <c r="C1" s="773"/>
      <c r="D1" s="773"/>
      <c r="E1" s="773"/>
      <c r="F1" s="773"/>
      <c r="G1" s="773"/>
      <c r="H1" s="773"/>
      <c r="I1" s="773"/>
      <c r="J1" s="773"/>
      <c r="K1" s="773"/>
      <c r="L1" s="773"/>
      <c r="M1" s="773"/>
      <c r="N1" s="773"/>
      <c r="O1" s="773"/>
      <c r="P1" s="773"/>
      <c r="Q1" s="773"/>
      <c r="R1" s="774"/>
    </row>
    <row r="2" spans="1:18" ht="23.25" x14ac:dyDescent="0.35">
      <c r="A2" s="1173" t="s">
        <v>0</v>
      </c>
      <c r="B2" s="1174"/>
      <c r="C2" s="1174"/>
      <c r="D2" s="1174"/>
      <c r="E2" s="1174"/>
      <c r="F2" s="1174"/>
      <c r="G2" s="1174"/>
      <c r="H2" s="1174"/>
      <c r="I2" s="1174"/>
      <c r="J2" s="1174"/>
      <c r="K2" s="1174"/>
      <c r="L2" s="1174"/>
      <c r="M2" s="1174"/>
      <c r="N2" s="1174"/>
      <c r="O2" s="1174"/>
      <c r="P2" s="1174"/>
      <c r="Q2" s="1174"/>
      <c r="R2" s="1175"/>
    </row>
    <row r="3" spans="1:18" ht="20.25" x14ac:dyDescent="0.3">
      <c r="A3" s="1176" t="s">
        <v>599</v>
      </c>
      <c r="B3" s="1177"/>
      <c r="C3" s="1177"/>
      <c r="D3" s="1177"/>
      <c r="E3" s="1177"/>
      <c r="F3" s="1177"/>
      <c r="G3" s="1177"/>
      <c r="H3" s="1177"/>
      <c r="I3" s="1177"/>
      <c r="J3" s="1177"/>
      <c r="K3" s="1177"/>
      <c r="L3" s="1177"/>
      <c r="M3" s="1177"/>
      <c r="N3" s="1177"/>
      <c r="O3" s="1177"/>
      <c r="P3" s="1177"/>
      <c r="Q3" s="1177"/>
      <c r="R3" s="1178"/>
    </row>
    <row r="4" spans="1:18" ht="18" x14ac:dyDescent="0.25">
      <c r="A4" s="1179" t="s">
        <v>645</v>
      </c>
      <c r="B4" s="1180"/>
      <c r="C4" s="1180"/>
      <c r="D4" s="1180"/>
      <c r="E4" s="1180"/>
      <c r="F4" s="1180"/>
      <c r="G4" s="1180"/>
      <c r="H4" s="1180"/>
      <c r="I4" s="1180"/>
      <c r="J4" s="1180"/>
      <c r="K4" s="1180"/>
      <c r="L4" s="1180"/>
      <c r="M4" s="1180"/>
      <c r="N4" s="1180"/>
      <c r="O4" s="1180"/>
      <c r="P4" s="1180"/>
      <c r="Q4" s="1180"/>
      <c r="R4" s="1181"/>
    </row>
    <row r="5" spans="1:18" ht="18" x14ac:dyDescent="0.2">
      <c r="A5" s="518" t="s">
        <v>92</v>
      </c>
      <c r="B5" s="519"/>
      <c r="C5" s="519"/>
      <c r="D5" s="519"/>
      <c r="E5" s="519"/>
      <c r="F5" s="519"/>
      <c r="G5" s="519"/>
      <c r="H5" s="519"/>
      <c r="I5" s="519"/>
      <c r="J5" s="519"/>
      <c r="K5" s="519"/>
      <c r="L5" s="519"/>
      <c r="M5" s="519"/>
      <c r="N5" s="519"/>
      <c r="O5" s="519"/>
      <c r="P5" s="519"/>
      <c r="Q5" s="519"/>
      <c r="R5" s="520"/>
    </row>
    <row r="6" spans="1:18" x14ac:dyDescent="0.2">
      <c r="A6" s="906"/>
      <c r="B6" s="779"/>
      <c r="C6" s="779"/>
      <c r="D6" s="779"/>
      <c r="E6" s="779"/>
      <c r="F6" s="779"/>
      <c r="G6" s="779"/>
      <c r="H6" s="779"/>
      <c r="I6" s="779"/>
      <c r="J6" s="779"/>
      <c r="K6" s="779"/>
      <c r="L6" s="779"/>
      <c r="M6" s="779"/>
      <c r="N6" s="779"/>
      <c r="O6" s="779"/>
      <c r="P6" s="779"/>
      <c r="Q6" s="779"/>
      <c r="R6" s="878"/>
    </row>
    <row r="7" spans="1:18" x14ac:dyDescent="0.2">
      <c r="A7" s="778"/>
      <c r="B7" s="779"/>
      <c r="C7" s="779"/>
      <c r="D7" s="779"/>
      <c r="E7" s="779"/>
      <c r="F7" s="779"/>
      <c r="G7" s="779"/>
      <c r="H7" s="779"/>
      <c r="I7" s="779"/>
      <c r="J7" s="779"/>
      <c r="K7" s="779"/>
      <c r="L7" s="779"/>
      <c r="M7" s="779"/>
      <c r="N7" s="779"/>
      <c r="O7" s="779"/>
      <c r="P7" s="779"/>
      <c r="Q7" s="779"/>
      <c r="R7" s="878"/>
    </row>
    <row r="8" spans="1:18" x14ac:dyDescent="0.2">
      <c r="A8" s="778"/>
      <c r="B8" s="779"/>
      <c r="C8" s="779"/>
      <c r="D8" s="779"/>
      <c r="E8" s="779"/>
      <c r="F8" s="779"/>
      <c r="G8" s="779"/>
      <c r="H8" s="779"/>
      <c r="I8" s="779"/>
      <c r="J8" s="779"/>
      <c r="K8" s="779"/>
      <c r="L8" s="779"/>
      <c r="M8" s="779"/>
      <c r="N8" s="779"/>
      <c r="O8" s="779"/>
      <c r="P8" s="779"/>
      <c r="Q8" s="779"/>
      <c r="R8" s="878"/>
    </row>
    <row r="9" spans="1:18" x14ac:dyDescent="0.2">
      <c r="A9" s="879"/>
      <c r="B9" s="880"/>
      <c r="C9" s="880"/>
      <c r="D9" s="880"/>
      <c r="E9" s="880"/>
      <c r="F9" s="880"/>
      <c r="G9" s="880"/>
      <c r="H9" s="880"/>
      <c r="I9" s="880"/>
      <c r="J9" s="880"/>
      <c r="K9" s="880"/>
      <c r="L9" s="880"/>
      <c r="M9" s="880"/>
      <c r="N9" s="880"/>
      <c r="O9" s="880"/>
      <c r="P9" s="880"/>
      <c r="Q9" s="880"/>
      <c r="R9" s="881"/>
    </row>
    <row r="10" spans="1:18" x14ac:dyDescent="0.2">
      <c r="A10" s="882" t="s">
        <v>1</v>
      </c>
      <c r="B10" s="741" t="s">
        <v>617</v>
      </c>
      <c r="C10" s="1182"/>
      <c r="D10" s="1182"/>
      <c r="E10" s="1182"/>
      <c r="F10" s="1182"/>
      <c r="G10" s="1182"/>
      <c r="H10" s="1182"/>
      <c r="I10" s="1182"/>
      <c r="J10" s="1182"/>
      <c r="K10" s="1182"/>
      <c r="L10" s="1182"/>
      <c r="M10" s="1182"/>
      <c r="N10" s="1182"/>
      <c r="O10" s="1182"/>
      <c r="P10" s="1182"/>
      <c r="Q10" s="1182"/>
      <c r="R10" s="933"/>
    </row>
    <row r="11" spans="1:18" x14ac:dyDescent="0.2">
      <c r="A11" s="883"/>
      <c r="B11" s="936"/>
      <c r="C11" s="1183"/>
      <c r="D11" s="1183"/>
      <c r="E11" s="1183"/>
      <c r="F11" s="1183"/>
      <c r="G11" s="1183"/>
      <c r="H11" s="1183"/>
      <c r="I11" s="1183"/>
      <c r="J11" s="1183"/>
      <c r="K11" s="1183"/>
      <c r="L11" s="1183"/>
      <c r="M11" s="1183"/>
      <c r="N11" s="1183"/>
      <c r="O11" s="1183"/>
      <c r="P11" s="1183"/>
      <c r="Q11" s="1183"/>
      <c r="R11" s="937"/>
    </row>
    <row r="12" spans="1:18" x14ac:dyDescent="0.2">
      <c r="A12" s="883"/>
      <c r="B12" s="934"/>
      <c r="C12" s="1184"/>
      <c r="D12" s="1184"/>
      <c r="E12" s="1184"/>
      <c r="F12" s="1184"/>
      <c r="G12" s="1184"/>
      <c r="H12" s="1184"/>
      <c r="I12" s="1184"/>
      <c r="J12" s="1184"/>
      <c r="K12" s="1184"/>
      <c r="L12" s="1184"/>
      <c r="M12" s="1184"/>
      <c r="N12" s="1184"/>
      <c r="O12" s="1184"/>
      <c r="P12" s="1184"/>
      <c r="Q12" s="1184"/>
      <c r="R12" s="935"/>
    </row>
    <row r="13" spans="1:18" x14ac:dyDescent="0.2">
      <c r="A13" s="893" t="s">
        <v>2</v>
      </c>
      <c r="B13" s="819" t="s">
        <v>644</v>
      </c>
      <c r="C13" s="820"/>
      <c r="D13" s="820"/>
      <c r="E13" s="820"/>
      <c r="F13" s="820"/>
      <c r="G13" s="820"/>
      <c r="H13" s="820"/>
      <c r="I13" s="820"/>
      <c r="J13" s="820"/>
      <c r="K13" s="820"/>
      <c r="L13" s="820"/>
      <c r="M13" s="820"/>
      <c r="N13" s="820"/>
      <c r="O13" s="820"/>
      <c r="P13" s="820"/>
      <c r="Q13" s="820"/>
      <c r="R13" s="820"/>
    </row>
    <row r="14" spans="1:18" x14ac:dyDescent="0.2">
      <c r="A14" s="894"/>
      <c r="B14" s="820"/>
      <c r="C14" s="820"/>
      <c r="D14" s="820"/>
      <c r="E14" s="820"/>
      <c r="F14" s="820"/>
      <c r="G14" s="820"/>
      <c r="H14" s="820"/>
      <c r="I14" s="820"/>
      <c r="J14" s="820"/>
      <c r="K14" s="820"/>
      <c r="L14" s="820"/>
      <c r="M14" s="820"/>
      <c r="N14" s="820"/>
      <c r="O14" s="820"/>
      <c r="P14" s="820"/>
      <c r="Q14" s="820"/>
      <c r="R14" s="820"/>
    </row>
    <row r="15" spans="1:18" x14ac:dyDescent="0.2">
      <c r="A15" s="894"/>
      <c r="B15" s="820"/>
      <c r="C15" s="820"/>
      <c r="D15" s="820"/>
      <c r="E15" s="820"/>
      <c r="F15" s="820"/>
      <c r="G15" s="820"/>
      <c r="H15" s="820"/>
      <c r="I15" s="820"/>
      <c r="J15" s="820"/>
      <c r="K15" s="820"/>
      <c r="L15" s="820"/>
      <c r="M15" s="820"/>
      <c r="N15" s="820"/>
      <c r="O15" s="820"/>
      <c r="P15" s="820"/>
      <c r="Q15" s="820"/>
      <c r="R15" s="820"/>
    </row>
    <row r="16" spans="1:18" x14ac:dyDescent="0.2">
      <c r="A16" s="895"/>
      <c r="B16" s="820"/>
      <c r="C16" s="820"/>
      <c r="D16" s="820"/>
      <c r="E16" s="820"/>
      <c r="F16" s="820"/>
      <c r="G16" s="820"/>
      <c r="H16" s="820"/>
      <c r="I16" s="820"/>
      <c r="J16" s="820"/>
      <c r="K16" s="820"/>
      <c r="L16" s="820"/>
      <c r="M16" s="820"/>
      <c r="N16" s="820"/>
      <c r="O16" s="820"/>
      <c r="P16" s="820"/>
      <c r="Q16" s="820"/>
      <c r="R16" s="820"/>
    </row>
    <row r="17" spans="1:19" x14ac:dyDescent="0.2">
      <c r="A17" s="858" t="s">
        <v>3</v>
      </c>
      <c r="B17" s="996" t="s">
        <v>617</v>
      </c>
      <c r="C17" s="1185"/>
      <c r="D17" s="1185"/>
      <c r="E17" s="1185"/>
      <c r="F17" s="1185"/>
      <c r="G17" s="1185"/>
      <c r="H17" s="1185"/>
      <c r="I17" s="1185"/>
      <c r="J17" s="1185"/>
      <c r="K17" s="1185"/>
      <c r="L17" s="1185"/>
      <c r="M17" s="1185"/>
      <c r="N17" s="1185"/>
      <c r="O17" s="1185"/>
      <c r="P17" s="1185"/>
      <c r="Q17" s="1185"/>
      <c r="R17" s="997"/>
    </row>
    <row r="18" spans="1:19" x14ac:dyDescent="0.2">
      <c r="A18" s="859"/>
      <c r="B18" s="1000"/>
      <c r="C18" s="1186"/>
      <c r="D18" s="1186"/>
      <c r="E18" s="1186"/>
      <c r="F18" s="1186"/>
      <c r="G18" s="1186"/>
      <c r="H18" s="1186"/>
      <c r="I18" s="1186"/>
      <c r="J18" s="1186"/>
      <c r="K18" s="1186"/>
      <c r="L18" s="1186"/>
      <c r="M18" s="1186"/>
      <c r="N18" s="1186"/>
      <c r="O18" s="1186"/>
      <c r="P18" s="1186"/>
      <c r="Q18" s="1186"/>
      <c r="R18" s="1001"/>
    </row>
    <row r="19" spans="1:19" ht="51" x14ac:dyDescent="0.2">
      <c r="A19" s="175" t="s">
        <v>142</v>
      </c>
      <c r="B19" s="927" t="s">
        <v>617</v>
      </c>
      <c r="C19" s="842"/>
      <c r="D19" s="842"/>
      <c r="E19" s="842"/>
      <c r="F19" s="842"/>
      <c r="G19" s="842"/>
      <c r="H19" s="842"/>
      <c r="I19" s="842"/>
      <c r="J19" s="842"/>
      <c r="K19" s="842"/>
      <c r="L19" s="842"/>
      <c r="M19" s="842"/>
      <c r="N19" s="842"/>
      <c r="O19" s="842"/>
      <c r="P19" s="842"/>
      <c r="Q19" s="842"/>
      <c r="R19" s="843"/>
    </row>
    <row r="20" spans="1:19" x14ac:dyDescent="0.2">
      <c r="A20" s="882" t="s">
        <v>4</v>
      </c>
      <c r="B20" s="1187"/>
      <c r="C20" s="1188"/>
      <c r="D20" s="1188"/>
      <c r="E20" s="1189"/>
      <c r="F20" s="826" t="s">
        <v>5</v>
      </c>
      <c r="G20" s="827"/>
      <c r="H20" s="827"/>
      <c r="I20" s="827"/>
      <c r="J20" s="827"/>
      <c r="K20" s="828"/>
      <c r="L20" s="1193">
        <f>R44</f>
        <v>7616089.2600000007</v>
      </c>
      <c r="M20" s="1188"/>
      <c r="N20" s="1188"/>
      <c r="O20" s="1188"/>
      <c r="P20" s="1188"/>
      <c r="Q20" s="1188"/>
      <c r="R20" s="1189"/>
    </row>
    <row r="21" spans="1:19" x14ac:dyDescent="0.2">
      <c r="A21" s="882"/>
      <c r="B21" s="1190"/>
      <c r="C21" s="1191"/>
      <c r="D21" s="1191"/>
      <c r="E21" s="1192"/>
      <c r="F21" s="832"/>
      <c r="G21" s="833"/>
      <c r="H21" s="833"/>
      <c r="I21" s="833"/>
      <c r="J21" s="833"/>
      <c r="K21" s="834"/>
      <c r="L21" s="1190"/>
      <c r="M21" s="1191"/>
      <c r="N21" s="1191"/>
      <c r="O21" s="1191"/>
      <c r="P21" s="1191"/>
      <c r="Q21" s="1191"/>
      <c r="R21" s="1192"/>
    </row>
    <row r="22" spans="1:19" x14ac:dyDescent="0.2">
      <c r="A22" s="944"/>
      <c r="B22" s="945"/>
      <c r="C22" s="945"/>
      <c r="D22" s="945"/>
      <c r="E22" s="945"/>
      <c r="F22" s="945"/>
      <c r="G22" s="945"/>
      <c r="H22" s="945"/>
      <c r="I22" s="945"/>
      <c r="J22" s="945"/>
      <c r="K22" s="945"/>
      <c r="L22" s="945"/>
      <c r="M22" s="945"/>
      <c r="N22" s="945"/>
      <c r="O22" s="945"/>
      <c r="P22" s="945"/>
      <c r="Q22" s="945"/>
      <c r="R22" s="946"/>
    </row>
    <row r="23" spans="1:19" ht="32.25" customHeight="1" x14ac:dyDescent="0.2">
      <c r="A23" s="907" t="s">
        <v>6</v>
      </c>
      <c r="B23" s="868"/>
      <c r="C23" s="1194" t="s">
        <v>643</v>
      </c>
      <c r="D23" s="1195"/>
      <c r="E23" s="1195"/>
      <c r="F23" s="1195"/>
      <c r="G23" s="1195"/>
      <c r="H23" s="1195"/>
      <c r="I23" s="1195"/>
      <c r="J23" s="1195"/>
      <c r="K23" s="1195"/>
      <c r="L23" s="1195"/>
      <c r="M23" s="1195"/>
      <c r="N23" s="1195"/>
      <c r="O23" s="1195"/>
      <c r="P23" s="1195"/>
      <c r="Q23" s="1195"/>
      <c r="R23" s="1196"/>
    </row>
    <row r="24" spans="1:19" ht="93.75" customHeight="1" x14ac:dyDescent="0.2">
      <c r="A24" s="733" t="s">
        <v>7</v>
      </c>
      <c r="B24" s="909"/>
      <c r="C24" s="1251" t="s">
        <v>642</v>
      </c>
      <c r="D24" s="1252"/>
      <c r="E24" s="1252"/>
      <c r="F24" s="1252"/>
      <c r="G24" s="1252"/>
      <c r="H24" s="1252"/>
      <c r="I24" s="1252"/>
      <c r="J24" s="1252"/>
      <c r="K24" s="1252"/>
      <c r="L24" s="1252"/>
      <c r="M24" s="1252"/>
      <c r="N24" s="1252"/>
      <c r="O24" s="1252"/>
      <c r="P24" s="1252"/>
      <c r="Q24" s="1252"/>
      <c r="R24" s="1253"/>
    </row>
    <row r="25" spans="1:19" s="174" customFormat="1" ht="18" customHeight="1" x14ac:dyDescent="0.25">
      <c r="A25" s="907" t="s">
        <v>8</v>
      </c>
      <c r="B25" s="868"/>
      <c r="C25" s="1072"/>
      <c r="D25" s="1200"/>
      <c r="E25" s="1200"/>
      <c r="F25" s="1200"/>
      <c r="G25" s="1200"/>
      <c r="H25" s="1200"/>
      <c r="I25" s="1200"/>
      <c r="J25" s="1200"/>
      <c r="K25" s="1200"/>
      <c r="L25" s="1200"/>
      <c r="M25" s="1200"/>
      <c r="N25" s="1200"/>
      <c r="O25" s="1200"/>
      <c r="P25" s="1200"/>
      <c r="Q25" s="1200"/>
      <c r="R25" s="1073"/>
    </row>
    <row r="26" spans="1:19" ht="24" customHeight="1" x14ac:dyDescent="0.2">
      <c r="A26" s="907" t="s">
        <v>641</v>
      </c>
      <c r="B26" s="868"/>
      <c r="C26" s="114" t="s">
        <v>10</v>
      </c>
      <c r="D26" s="287">
        <v>2</v>
      </c>
      <c r="E26" s="114" t="s">
        <v>11</v>
      </c>
      <c r="F26" s="907">
        <v>2</v>
      </c>
      <c r="G26" s="868"/>
      <c r="H26" s="733" t="s">
        <v>12</v>
      </c>
      <c r="I26" s="734"/>
      <c r="J26" s="909"/>
      <c r="K26" s="907">
        <v>2</v>
      </c>
      <c r="L26" s="908"/>
      <c r="M26" s="868"/>
      <c r="N26" s="173"/>
      <c r="O26" s="171"/>
      <c r="P26" s="171"/>
      <c r="Q26" s="171"/>
      <c r="R26" s="170"/>
    </row>
    <row r="27" spans="1:19" x14ac:dyDescent="0.2">
      <c r="A27" s="947"/>
      <c r="B27" s="948"/>
      <c r="C27" s="948"/>
      <c r="D27" s="948"/>
      <c r="E27" s="948"/>
      <c r="F27" s="948"/>
      <c r="G27" s="948"/>
      <c r="H27" s="948"/>
      <c r="I27" s="948"/>
      <c r="J27" s="948"/>
      <c r="K27" s="948"/>
      <c r="L27" s="948"/>
      <c r="M27" s="948"/>
      <c r="N27" s="948"/>
      <c r="O27" s="948"/>
      <c r="P27" s="948"/>
      <c r="Q27" s="948"/>
      <c r="R27" s="949"/>
    </row>
    <row r="28" spans="1:19" ht="24" customHeight="1" x14ac:dyDescent="0.2">
      <c r="A28" s="867" t="s">
        <v>13</v>
      </c>
      <c r="B28" s="868"/>
      <c r="C28" s="867" t="s">
        <v>640</v>
      </c>
      <c r="D28" s="908"/>
      <c r="E28" s="908"/>
      <c r="F28" s="908"/>
      <c r="G28" s="908"/>
      <c r="H28" s="908"/>
      <c r="I28" s="908"/>
      <c r="J28" s="908"/>
      <c r="K28" s="908"/>
      <c r="L28" s="908"/>
      <c r="M28" s="908"/>
      <c r="N28" s="908"/>
      <c r="O28" s="908"/>
      <c r="P28" s="908"/>
      <c r="Q28" s="908"/>
      <c r="R28" s="868"/>
      <c r="S28" s="281"/>
    </row>
    <row r="29" spans="1:19" ht="4.5" customHeight="1" x14ac:dyDescent="0.2">
      <c r="A29" s="169"/>
      <c r="B29" s="168"/>
      <c r="C29" s="168"/>
      <c r="D29" s="168"/>
      <c r="E29" s="168"/>
      <c r="F29" s="168"/>
      <c r="G29" s="168"/>
      <c r="H29" s="168"/>
      <c r="I29" s="168"/>
      <c r="J29" s="168"/>
      <c r="K29" s="168"/>
      <c r="L29" s="168"/>
      <c r="M29" s="168"/>
      <c r="N29" s="168"/>
      <c r="O29" s="168"/>
      <c r="P29" s="168"/>
      <c r="Q29" s="168"/>
      <c r="R29" s="167"/>
    </row>
    <row r="30" spans="1:19" ht="51.75" customHeight="1" x14ac:dyDescent="0.2">
      <c r="A30" s="867" t="s">
        <v>14</v>
      </c>
      <c r="B30" s="868"/>
      <c r="C30" s="166" t="s">
        <v>237</v>
      </c>
      <c r="D30" s="166" t="s">
        <v>130</v>
      </c>
      <c r="E30" s="793" t="s">
        <v>68</v>
      </c>
      <c r="F30" s="734"/>
      <c r="G30" s="909"/>
      <c r="H30" s="950" t="s">
        <v>15</v>
      </c>
      <c r="I30" s="951"/>
      <c r="J30" s="951"/>
      <c r="K30" s="951"/>
      <c r="L30" s="951"/>
      <c r="M30" s="951"/>
      <c r="N30" s="951"/>
      <c r="O30" s="951"/>
      <c r="P30" s="951"/>
      <c r="Q30" s="951"/>
      <c r="R30" s="952"/>
    </row>
    <row r="31" spans="1:19" x14ac:dyDescent="0.2">
      <c r="A31" s="1201"/>
      <c r="B31" s="1202"/>
      <c r="C31" s="1202"/>
      <c r="D31" s="1202"/>
      <c r="E31" s="1202"/>
      <c r="F31" s="1202"/>
      <c r="G31" s="1202"/>
      <c r="H31" s="1202"/>
      <c r="I31" s="1202"/>
      <c r="J31" s="1202"/>
      <c r="K31" s="1202"/>
      <c r="L31" s="1202"/>
      <c r="M31" s="1202"/>
      <c r="N31" s="1202"/>
      <c r="O31" s="1202"/>
      <c r="P31" s="1202"/>
      <c r="Q31" s="1202"/>
      <c r="R31" s="1203"/>
    </row>
    <row r="32" spans="1:19" x14ac:dyDescent="0.2">
      <c r="A32" s="862" t="s">
        <v>16</v>
      </c>
      <c r="B32" s="826" t="s">
        <v>639</v>
      </c>
      <c r="C32" s="1014"/>
      <c r="D32" s="1014"/>
      <c r="E32" s="1014"/>
      <c r="F32" s="1014"/>
      <c r="G32" s="1014"/>
      <c r="H32" s="1014"/>
      <c r="I32" s="1014"/>
      <c r="J32" s="1014"/>
      <c r="K32" s="1014"/>
      <c r="L32" s="1014"/>
      <c r="M32" s="1014"/>
      <c r="N32" s="1014"/>
      <c r="O32" s="1014"/>
      <c r="P32" s="1014"/>
      <c r="Q32" s="1014"/>
      <c r="R32" s="1015"/>
    </row>
    <row r="33" spans="1:18" ht="27.75" customHeight="1" x14ac:dyDescent="0.2">
      <c r="A33" s="789"/>
      <c r="B33" s="1016"/>
      <c r="C33" s="1017"/>
      <c r="D33" s="1017"/>
      <c r="E33" s="1017"/>
      <c r="F33" s="1017"/>
      <c r="G33" s="1017"/>
      <c r="H33" s="1017"/>
      <c r="I33" s="1017"/>
      <c r="J33" s="1017"/>
      <c r="K33" s="1017"/>
      <c r="L33" s="1017"/>
      <c r="M33" s="1017"/>
      <c r="N33" s="1017"/>
      <c r="O33" s="1017"/>
      <c r="P33" s="1017"/>
      <c r="Q33" s="1017"/>
      <c r="R33" s="1018"/>
    </row>
    <row r="34" spans="1:18" x14ac:dyDescent="0.2">
      <c r="A34" s="789"/>
      <c r="B34" s="943" t="s">
        <v>17</v>
      </c>
      <c r="C34" s="914"/>
      <c r="D34" s="914"/>
      <c r="E34" s="914"/>
      <c r="F34" s="914"/>
      <c r="G34" s="914"/>
      <c r="H34" s="914"/>
      <c r="I34" s="914"/>
      <c r="J34" s="914"/>
      <c r="K34" s="914"/>
      <c r="L34" s="914"/>
      <c r="M34" s="914"/>
      <c r="N34" s="914"/>
      <c r="O34" s="914"/>
      <c r="P34" s="914"/>
      <c r="Q34" s="914"/>
      <c r="R34" s="915"/>
    </row>
    <row r="35" spans="1:18" x14ac:dyDescent="0.2">
      <c r="A35" s="1204"/>
      <c r="B35" s="1205"/>
      <c r="C35" s="1205"/>
      <c r="D35" s="1205"/>
      <c r="E35" s="1205"/>
      <c r="F35" s="1205"/>
      <c r="G35" s="1205"/>
      <c r="H35" s="1205"/>
      <c r="I35" s="1205"/>
      <c r="J35" s="1205"/>
      <c r="K35" s="1205"/>
      <c r="L35" s="1205"/>
      <c r="M35" s="1205"/>
      <c r="N35" s="1205"/>
      <c r="O35" s="1205"/>
      <c r="P35" s="1205"/>
      <c r="Q35" s="1205"/>
      <c r="R35" s="1206"/>
    </row>
    <row r="36" spans="1:18" x14ac:dyDescent="0.2">
      <c r="A36" s="858" t="s">
        <v>18</v>
      </c>
      <c r="B36" s="826" t="s">
        <v>638</v>
      </c>
      <c r="C36" s="1014"/>
      <c r="D36" s="1014"/>
      <c r="E36" s="1014"/>
      <c r="F36" s="1014"/>
      <c r="G36" s="1014"/>
      <c r="H36" s="1014"/>
      <c r="I36" s="1014"/>
      <c r="J36" s="1014"/>
      <c r="K36" s="1014"/>
      <c r="L36" s="1014"/>
      <c r="M36" s="1014"/>
      <c r="N36" s="1014"/>
      <c r="O36" s="1014"/>
      <c r="P36" s="1014"/>
      <c r="Q36" s="1014"/>
      <c r="R36" s="1015"/>
    </row>
    <row r="37" spans="1:18" x14ac:dyDescent="0.2">
      <c r="A37" s="860"/>
      <c r="B37" s="1016"/>
      <c r="C37" s="1017"/>
      <c r="D37" s="1017"/>
      <c r="E37" s="1017"/>
      <c r="F37" s="1017"/>
      <c r="G37" s="1017"/>
      <c r="H37" s="1017"/>
      <c r="I37" s="1017"/>
      <c r="J37" s="1017"/>
      <c r="K37" s="1017"/>
      <c r="L37" s="1017"/>
      <c r="M37" s="1017"/>
      <c r="N37" s="1017"/>
      <c r="O37" s="1017"/>
      <c r="P37" s="1017"/>
      <c r="Q37" s="1017"/>
      <c r="R37" s="1018"/>
    </row>
    <row r="38" spans="1:18" x14ac:dyDescent="0.2">
      <c r="A38" s="861"/>
      <c r="B38" s="913" t="s">
        <v>19</v>
      </c>
      <c r="C38" s="914"/>
      <c r="D38" s="914"/>
      <c r="E38" s="914"/>
      <c r="F38" s="914"/>
      <c r="G38" s="914"/>
      <c r="H38" s="914"/>
      <c r="I38" s="914"/>
      <c r="J38" s="914"/>
      <c r="K38" s="914"/>
      <c r="L38" s="914"/>
      <c r="M38" s="914"/>
      <c r="N38" s="914"/>
      <c r="O38" s="914"/>
      <c r="P38" s="914"/>
      <c r="Q38" s="914"/>
      <c r="R38" s="915"/>
    </row>
    <row r="39" spans="1:18" x14ac:dyDescent="0.2">
      <c r="A39" s="844"/>
      <c r="B39" s="845"/>
      <c r="C39" s="845"/>
      <c r="D39" s="845"/>
      <c r="E39" s="845"/>
      <c r="F39" s="845"/>
      <c r="G39" s="845"/>
      <c r="H39" s="845"/>
      <c r="I39" s="845"/>
      <c r="J39" s="845"/>
      <c r="K39" s="845"/>
      <c r="L39" s="845"/>
      <c r="M39" s="845"/>
      <c r="N39" s="845"/>
      <c r="O39" s="845"/>
      <c r="P39" s="845"/>
      <c r="Q39" s="845"/>
      <c r="R39" s="846"/>
    </row>
    <row r="40" spans="1:18" ht="28.5" customHeight="1" x14ac:dyDescent="0.2">
      <c r="A40" s="927" t="s">
        <v>177</v>
      </c>
      <c r="B40" s="974"/>
      <c r="C40" s="974"/>
      <c r="D40" s="974"/>
      <c r="E40" s="974"/>
      <c r="F40" s="974"/>
      <c r="G40" s="982"/>
      <c r="H40" s="924"/>
      <c r="I40" s="926"/>
      <c r="J40" s="924" t="s">
        <v>20</v>
      </c>
      <c r="K40" s="926"/>
      <c r="L40" s="924" t="s">
        <v>21</v>
      </c>
      <c r="M40" s="926"/>
      <c r="N40" s="924" t="s">
        <v>22</v>
      </c>
      <c r="O40" s="926"/>
      <c r="P40" s="924" t="s">
        <v>23</v>
      </c>
      <c r="Q40" s="926"/>
      <c r="R40" s="1024" t="s">
        <v>24</v>
      </c>
    </row>
    <row r="41" spans="1:18" ht="27.75" customHeight="1" x14ac:dyDescent="0.2">
      <c r="A41" s="286" t="s">
        <v>25</v>
      </c>
      <c r="B41" s="844" t="s">
        <v>26</v>
      </c>
      <c r="C41" s="846"/>
      <c r="D41" s="148" t="s">
        <v>27</v>
      </c>
      <c r="E41" s="285" t="s">
        <v>28</v>
      </c>
      <c r="F41" s="991" t="s">
        <v>29</v>
      </c>
      <c r="G41" s="992"/>
      <c r="H41" s="991"/>
      <c r="I41" s="992"/>
      <c r="J41" s="991"/>
      <c r="K41" s="992"/>
      <c r="L41" s="991"/>
      <c r="M41" s="992"/>
      <c r="N41" s="991"/>
      <c r="O41" s="992"/>
      <c r="P41" s="991"/>
      <c r="Q41" s="992"/>
      <c r="R41" s="1148"/>
    </row>
    <row r="42" spans="1:18" ht="17.25" customHeight="1" x14ac:dyDescent="0.2">
      <c r="A42" s="847" t="s">
        <v>637</v>
      </c>
      <c r="B42" s="852" t="s">
        <v>636</v>
      </c>
      <c r="C42" s="926"/>
      <c r="D42" s="1024" t="s">
        <v>117</v>
      </c>
      <c r="E42" s="1210" t="s">
        <v>635</v>
      </c>
      <c r="F42" s="852" t="s">
        <v>634</v>
      </c>
      <c r="G42" s="926"/>
      <c r="H42" s="841" t="s">
        <v>33</v>
      </c>
      <c r="I42" s="843"/>
      <c r="J42" s="1028">
        <f>J44/$R$44</f>
        <v>0.17548734847679553</v>
      </c>
      <c r="K42" s="1029"/>
      <c r="L42" s="1028">
        <f>L44/$R$44</f>
        <v>0.27756117842557948</v>
      </c>
      <c r="M42" s="1029"/>
      <c r="N42" s="1028">
        <f>N44/$R$44</f>
        <v>0.27756117842557948</v>
      </c>
      <c r="O42" s="1029"/>
      <c r="P42" s="1028">
        <f>P44/$R$44</f>
        <v>0.26939029467204534</v>
      </c>
      <c r="Q42" s="1029"/>
      <c r="R42" s="284">
        <f>SUM(J42:Q42)</f>
        <v>0.99999999999999989</v>
      </c>
    </row>
    <row r="43" spans="1:18" ht="17.25" customHeight="1" x14ac:dyDescent="0.2">
      <c r="A43" s="848"/>
      <c r="B43" s="989"/>
      <c r="C43" s="990"/>
      <c r="D43" s="1025"/>
      <c r="E43" s="1211"/>
      <c r="F43" s="989"/>
      <c r="G43" s="990"/>
      <c r="H43" s="841" t="s">
        <v>34</v>
      </c>
      <c r="I43" s="843"/>
      <c r="J43" s="1028">
        <f>J45/$R$44</f>
        <v>0.13291100398684139</v>
      </c>
      <c r="K43" s="1029"/>
      <c r="L43" s="1028">
        <f>L45/$R$44</f>
        <v>9.7595124561342131E-2</v>
      </c>
      <c r="M43" s="1029"/>
      <c r="N43" s="1028">
        <f>N45/$R$44</f>
        <v>1.987943299130924</v>
      </c>
      <c r="O43" s="1029"/>
      <c r="P43" s="148"/>
      <c r="Q43" s="147"/>
      <c r="R43" s="204">
        <f>SUM(J43:O43)</f>
        <v>2.2184494276791078</v>
      </c>
    </row>
    <row r="44" spans="1:18" ht="17.25" customHeight="1" x14ac:dyDescent="0.2">
      <c r="A44" s="848"/>
      <c r="B44" s="989"/>
      <c r="C44" s="990"/>
      <c r="D44" s="1025"/>
      <c r="E44" s="1215" t="s">
        <v>633</v>
      </c>
      <c r="F44" s="989"/>
      <c r="G44" s="990"/>
      <c r="H44" s="841" t="s">
        <v>35</v>
      </c>
      <c r="I44" s="843"/>
      <c r="J44" s="1207">
        <f>J53</f>
        <v>1336527.31</v>
      </c>
      <c r="K44" s="1208"/>
      <c r="L44" s="1207">
        <f>L53</f>
        <v>2113930.71</v>
      </c>
      <c r="M44" s="1208"/>
      <c r="N44" s="1207">
        <f>N53</f>
        <v>2113930.71</v>
      </c>
      <c r="O44" s="1208"/>
      <c r="P44" s="1207">
        <f>P53</f>
        <v>2051700.53</v>
      </c>
      <c r="Q44" s="1208"/>
      <c r="R44" s="250">
        <f>SUM(J44:Q44)</f>
        <v>7616089.2600000007</v>
      </c>
    </row>
    <row r="45" spans="1:18" ht="17.25" customHeight="1" x14ac:dyDescent="0.2">
      <c r="A45" s="849"/>
      <c r="B45" s="991"/>
      <c r="C45" s="992"/>
      <c r="D45" s="1026"/>
      <c r="E45" s="1216"/>
      <c r="F45" s="991"/>
      <c r="G45" s="992"/>
      <c r="H45" s="841" t="s">
        <v>36</v>
      </c>
      <c r="I45" s="843"/>
      <c r="J45" s="1248">
        <v>1012262.07</v>
      </c>
      <c r="K45" s="1218"/>
      <c r="L45" s="1249">
        <v>743293.18</v>
      </c>
      <c r="M45" s="1250"/>
      <c r="N45" s="1217">
        <v>15140353.609999999</v>
      </c>
      <c r="O45" s="1218"/>
      <c r="P45" s="1219">
        <v>4685704.84</v>
      </c>
      <c r="Q45" s="843"/>
      <c r="R45" s="250">
        <f>SUM(J45:P45)</f>
        <v>21581613.699999999</v>
      </c>
    </row>
    <row r="46" spans="1:18" x14ac:dyDescent="0.2">
      <c r="A46" s="1212"/>
      <c r="B46" s="1213"/>
      <c r="C46" s="1213"/>
      <c r="D46" s="1213"/>
      <c r="E46" s="1213"/>
      <c r="F46" s="1213"/>
      <c r="G46" s="1213"/>
      <c r="H46" s="1213"/>
      <c r="I46" s="1213"/>
      <c r="J46" s="1213"/>
      <c r="K46" s="1213"/>
      <c r="L46" s="1213"/>
      <c r="M46" s="1213"/>
      <c r="N46" s="1213"/>
      <c r="O46" s="1213"/>
      <c r="P46" s="1213"/>
      <c r="Q46" s="1213"/>
      <c r="R46" s="1214"/>
    </row>
    <row r="47" spans="1:18" ht="30" customHeight="1" x14ac:dyDescent="0.2">
      <c r="A47" s="1209" t="s">
        <v>122</v>
      </c>
      <c r="B47" s="815"/>
      <c r="C47" s="815"/>
      <c r="D47" s="815"/>
      <c r="E47" s="815"/>
      <c r="F47" s="812"/>
      <c r="G47" s="812"/>
      <c r="H47" s="812"/>
      <c r="I47" s="812"/>
      <c r="J47" s="812"/>
      <c r="K47" s="812"/>
      <c r="L47" s="812"/>
      <c r="M47" s="812"/>
      <c r="N47" s="812"/>
      <c r="O47" s="812"/>
      <c r="P47" s="812"/>
      <c r="Q47" s="812"/>
      <c r="R47" s="813"/>
    </row>
    <row r="48" spans="1:18" ht="17.25" customHeight="1" x14ac:dyDescent="0.2">
      <c r="A48" s="1090" t="s">
        <v>632</v>
      </c>
      <c r="B48" s="1091"/>
      <c r="C48" s="1091"/>
      <c r="D48" s="1091"/>
      <c r="E48" s="1091"/>
      <c r="F48" s="1091"/>
      <c r="G48" s="1091"/>
      <c r="H48" s="1091"/>
      <c r="I48" s="1091"/>
      <c r="J48" s="1091"/>
      <c r="K48" s="1091"/>
      <c r="L48" s="1091"/>
      <c r="M48" s="1091"/>
      <c r="N48" s="1091"/>
      <c r="O48" s="1091"/>
      <c r="P48" s="1091"/>
      <c r="Q48" s="1091"/>
      <c r="R48" s="1092"/>
    </row>
    <row r="49" spans="1:19" ht="38.25" customHeight="1" x14ac:dyDescent="0.2">
      <c r="A49" s="971"/>
      <c r="B49" s="972"/>
      <c r="C49" s="972"/>
      <c r="D49" s="972"/>
      <c r="E49" s="973"/>
      <c r="F49" s="927" t="s">
        <v>37</v>
      </c>
      <c r="G49" s="974"/>
      <c r="H49" s="974"/>
      <c r="I49" s="841" t="s">
        <v>631</v>
      </c>
      <c r="J49" s="842"/>
      <c r="K49" s="842"/>
      <c r="L49" s="843"/>
      <c r="M49" s="841" t="s">
        <v>38</v>
      </c>
      <c r="N49" s="842"/>
      <c r="O49" s="842"/>
      <c r="P49" s="841"/>
      <c r="Q49" s="842"/>
      <c r="R49" s="843"/>
    </row>
    <row r="50" spans="1:19" ht="33.75" customHeight="1" x14ac:dyDescent="0.2">
      <c r="A50" s="161" t="s">
        <v>25</v>
      </c>
      <c r="B50" s="1000" t="s">
        <v>26</v>
      </c>
      <c r="C50" s="1001"/>
      <c r="D50" s="148" t="s">
        <v>27</v>
      </c>
      <c r="E50" s="179" t="s">
        <v>28</v>
      </c>
      <c r="F50" s="841" t="s">
        <v>29</v>
      </c>
      <c r="G50" s="843"/>
      <c r="H50" s="1072"/>
      <c r="I50" s="1073"/>
      <c r="J50" s="841" t="s">
        <v>20</v>
      </c>
      <c r="K50" s="843"/>
      <c r="L50" s="841" t="s">
        <v>21</v>
      </c>
      <c r="M50" s="843"/>
      <c r="N50" s="841" t="s">
        <v>22</v>
      </c>
      <c r="O50" s="843"/>
      <c r="P50" s="841" t="s">
        <v>23</v>
      </c>
      <c r="Q50" s="843"/>
      <c r="R50" s="191" t="s">
        <v>39</v>
      </c>
    </row>
    <row r="51" spans="1:19" ht="17.25" customHeight="1" x14ac:dyDescent="0.25">
      <c r="A51" s="847" t="s">
        <v>630</v>
      </c>
      <c r="B51" s="852" t="s">
        <v>629</v>
      </c>
      <c r="C51" s="926"/>
      <c r="D51" s="1222" t="s">
        <v>30</v>
      </c>
      <c r="E51" s="1027" t="s">
        <v>41</v>
      </c>
      <c r="F51" s="852" t="s">
        <v>628</v>
      </c>
      <c r="G51" s="926"/>
      <c r="H51" s="841" t="s">
        <v>33</v>
      </c>
      <c r="I51" s="843"/>
      <c r="J51" s="1220">
        <f>J53/$R$53</f>
        <v>0.17548734847679553</v>
      </c>
      <c r="K51" s="1221"/>
      <c r="L51" s="1220">
        <f>L53/$R$53</f>
        <v>0.27756117842557948</v>
      </c>
      <c r="M51" s="1221"/>
      <c r="N51" s="1220">
        <f>N53/$R$53</f>
        <v>0.27756117842557948</v>
      </c>
      <c r="O51" s="1221"/>
      <c r="P51" s="1220">
        <f>P53/$R$53</f>
        <v>0.26939029467204534</v>
      </c>
      <c r="Q51" s="1221"/>
      <c r="R51" s="283">
        <f>SUM(J51:Q51)</f>
        <v>0.99999999999999989</v>
      </c>
    </row>
    <row r="52" spans="1:19" ht="17.25" customHeight="1" x14ac:dyDescent="0.25">
      <c r="A52" s="848"/>
      <c r="B52" s="989"/>
      <c r="C52" s="990"/>
      <c r="D52" s="1223"/>
      <c r="E52" s="978"/>
      <c r="F52" s="989"/>
      <c r="G52" s="990"/>
      <c r="H52" s="841" t="s">
        <v>34</v>
      </c>
      <c r="I52" s="843"/>
      <c r="J52" s="1220">
        <f>J54/$R$53</f>
        <v>0.13291100398684139</v>
      </c>
      <c r="K52" s="1221"/>
      <c r="L52" s="1220">
        <f>L54/$R$53</f>
        <v>9.7595124561342131E-2</v>
      </c>
      <c r="M52" s="1221"/>
      <c r="N52" s="1220">
        <f>N54/$R$53</f>
        <v>0</v>
      </c>
      <c r="O52" s="1221"/>
      <c r="P52" s="1220">
        <f>P54/$R$53</f>
        <v>0</v>
      </c>
      <c r="Q52" s="1221"/>
      <c r="R52" s="180">
        <f>SUM(J52:O52)</f>
        <v>0.23050612854818353</v>
      </c>
    </row>
    <row r="53" spans="1:19" ht="17.25" customHeight="1" x14ac:dyDescent="0.2">
      <c r="A53" s="848"/>
      <c r="B53" s="989"/>
      <c r="C53" s="990"/>
      <c r="D53" s="1223"/>
      <c r="E53" s="1027" t="s">
        <v>296</v>
      </c>
      <c r="F53" s="989"/>
      <c r="G53" s="990"/>
      <c r="H53" s="841" t="s">
        <v>35</v>
      </c>
      <c r="I53" s="843"/>
      <c r="J53" s="1225">
        <v>1336527.31</v>
      </c>
      <c r="K53" s="813"/>
      <c r="L53" s="1225">
        <v>2113930.71</v>
      </c>
      <c r="M53" s="813"/>
      <c r="N53" s="1225">
        <v>2113930.71</v>
      </c>
      <c r="O53" s="813"/>
      <c r="P53" s="1225">
        <v>2051700.53</v>
      </c>
      <c r="Q53" s="813"/>
      <c r="R53" s="282">
        <f>SUM(J53:Q53)</f>
        <v>7616089.2600000007</v>
      </c>
      <c r="S53" s="281"/>
    </row>
    <row r="54" spans="1:19" ht="25.5" customHeight="1" x14ac:dyDescent="0.2">
      <c r="A54" s="849"/>
      <c r="B54" s="991"/>
      <c r="C54" s="992"/>
      <c r="D54" s="1224"/>
      <c r="E54" s="1034"/>
      <c r="F54" s="991"/>
      <c r="G54" s="992"/>
      <c r="H54" s="841" t="s">
        <v>36</v>
      </c>
      <c r="I54" s="843"/>
      <c r="J54" s="1248">
        <v>1012262.07</v>
      </c>
      <c r="K54" s="1218"/>
      <c r="L54" s="1249">
        <v>743293.18</v>
      </c>
      <c r="M54" s="1250"/>
      <c r="N54" s="561"/>
      <c r="O54" s="562"/>
      <c r="P54" s="1004"/>
      <c r="Q54" s="1005"/>
      <c r="R54" s="177">
        <f>SUM(J54:O54)</f>
        <v>1755555.25</v>
      </c>
    </row>
    <row r="55" spans="1:19" ht="17.25" customHeight="1" x14ac:dyDescent="0.2">
      <c r="A55" s="186"/>
      <c r="B55" s="185"/>
      <c r="C55" s="185"/>
      <c r="D55" s="280"/>
      <c r="E55" s="279"/>
      <c r="F55" s="278"/>
      <c r="G55" s="278"/>
      <c r="H55" s="278"/>
      <c r="I55" s="278"/>
      <c r="J55" s="277"/>
      <c r="K55" s="277"/>
      <c r="L55" s="277"/>
      <c r="M55" s="277"/>
      <c r="N55" s="277"/>
      <c r="O55" s="277"/>
      <c r="P55" s="277"/>
      <c r="Q55" s="277"/>
      <c r="R55" s="131"/>
    </row>
    <row r="56" spans="1:19" ht="17.25" customHeight="1" x14ac:dyDescent="0.2">
      <c r="A56" s="186"/>
      <c r="B56" s="185"/>
      <c r="C56" s="185"/>
      <c r="D56" s="280"/>
      <c r="E56" s="279"/>
      <c r="F56" s="278"/>
      <c r="G56" s="278"/>
      <c r="H56" s="278"/>
      <c r="I56" s="278"/>
      <c r="J56" s="277"/>
      <c r="K56" s="277"/>
      <c r="L56" s="277"/>
      <c r="M56" s="277"/>
      <c r="N56" s="277"/>
      <c r="O56" s="277"/>
      <c r="P56" s="277"/>
      <c r="Q56" s="277"/>
      <c r="R56" s="131"/>
    </row>
    <row r="57" spans="1:19" x14ac:dyDescent="0.2">
      <c r="A57" s="1035"/>
      <c r="B57" s="1036"/>
      <c r="C57" s="1036"/>
      <c r="D57" s="1036"/>
      <c r="E57" s="1036"/>
      <c r="F57" s="1036"/>
      <c r="G57" s="1036"/>
      <c r="H57" s="1036"/>
      <c r="I57" s="1036"/>
      <c r="J57" s="1036"/>
      <c r="K57" s="1036"/>
      <c r="L57" s="1036"/>
      <c r="M57" s="1036"/>
      <c r="N57" s="1036"/>
      <c r="O57" s="1036"/>
      <c r="P57" s="1036"/>
      <c r="Q57" s="1036"/>
      <c r="R57" s="1037"/>
    </row>
    <row r="58" spans="1:19" ht="48.75" customHeight="1" x14ac:dyDescent="0.2">
      <c r="A58" s="819" t="s">
        <v>44</v>
      </c>
      <c r="B58" s="820"/>
      <c r="C58" s="820"/>
      <c r="D58" s="145"/>
      <c r="E58" s="819" t="s">
        <v>45</v>
      </c>
      <c r="F58" s="820"/>
      <c r="G58" s="820"/>
      <c r="H58" s="820"/>
      <c r="I58" s="820"/>
      <c r="J58" s="820"/>
      <c r="K58" s="820"/>
      <c r="L58" s="1226" t="s">
        <v>46</v>
      </c>
      <c r="M58" s="1227"/>
      <c r="N58" s="1227"/>
      <c r="O58" s="1227"/>
      <c r="P58" s="1226" t="s">
        <v>47</v>
      </c>
      <c r="Q58" s="1227"/>
      <c r="R58" s="1227"/>
    </row>
    <row r="59" spans="1:19" x14ac:dyDescent="0.2">
      <c r="A59" s="826" t="s">
        <v>627</v>
      </c>
      <c r="B59" s="1014"/>
      <c r="C59" s="1015"/>
      <c r="D59" s="122"/>
      <c r="E59" s="1169" t="s">
        <v>626</v>
      </c>
      <c r="F59" s="1169"/>
      <c r="G59" s="1169"/>
      <c r="H59" s="1169"/>
      <c r="I59" s="1169"/>
      <c r="J59" s="1169"/>
      <c r="K59" s="1169"/>
      <c r="L59" s="612">
        <v>44562</v>
      </c>
      <c r="M59" s="842"/>
      <c r="N59" s="842"/>
      <c r="O59" s="843"/>
      <c r="P59" s="612">
        <v>44926</v>
      </c>
      <c r="Q59" s="842"/>
      <c r="R59" s="843"/>
    </row>
    <row r="60" spans="1:19" x14ac:dyDescent="0.2">
      <c r="A60" s="1016"/>
      <c r="B60" s="1017"/>
      <c r="C60" s="1018"/>
      <c r="D60" s="122"/>
      <c r="E60" s="1231" t="s">
        <v>625</v>
      </c>
      <c r="F60" s="1232"/>
      <c r="G60" s="1232"/>
      <c r="H60" s="1232"/>
      <c r="I60" s="1232"/>
      <c r="J60" s="1232"/>
      <c r="K60" s="1233"/>
      <c r="L60" s="612">
        <v>44562</v>
      </c>
      <c r="M60" s="842"/>
      <c r="N60" s="842"/>
      <c r="O60" s="843"/>
      <c r="P60" s="612">
        <v>44926</v>
      </c>
      <c r="Q60" s="842"/>
      <c r="R60" s="843"/>
    </row>
    <row r="61" spans="1:19" x14ac:dyDescent="0.2">
      <c r="A61" s="1016"/>
      <c r="B61" s="1017"/>
      <c r="C61" s="1018"/>
      <c r="D61" s="122"/>
      <c r="E61" s="1231" t="s">
        <v>624</v>
      </c>
      <c r="F61" s="1232"/>
      <c r="G61" s="1232"/>
      <c r="H61" s="1232"/>
      <c r="I61" s="1232"/>
      <c r="J61" s="1232"/>
      <c r="K61" s="1233"/>
      <c r="L61" s="612">
        <v>44562</v>
      </c>
      <c r="M61" s="842"/>
      <c r="N61" s="842"/>
      <c r="O61" s="843"/>
      <c r="P61" s="612">
        <v>44926</v>
      </c>
      <c r="Q61" s="842"/>
      <c r="R61" s="843"/>
    </row>
    <row r="62" spans="1:19" x14ac:dyDescent="0.2">
      <c r="A62" s="1228"/>
      <c r="B62" s="1229"/>
      <c r="C62" s="1230"/>
      <c r="D62" s="122"/>
      <c r="E62" s="1231" t="s">
        <v>623</v>
      </c>
      <c r="F62" s="1232"/>
      <c r="G62" s="1232"/>
      <c r="H62" s="1232"/>
      <c r="I62" s="1232"/>
      <c r="J62" s="1232"/>
      <c r="K62" s="1233"/>
      <c r="L62" s="612">
        <v>44562</v>
      </c>
      <c r="M62" s="842"/>
      <c r="N62" s="842"/>
      <c r="O62" s="843"/>
      <c r="P62" s="612">
        <v>44926</v>
      </c>
      <c r="Q62" s="842"/>
      <c r="R62" s="843"/>
    </row>
    <row r="63" spans="1:19" x14ac:dyDescent="0.2">
      <c r="A63" s="827"/>
      <c r="B63" s="827"/>
      <c r="C63" s="828"/>
      <c r="D63" s="122"/>
      <c r="E63" s="1238"/>
      <c r="F63" s="1238"/>
      <c r="G63" s="1238"/>
      <c r="H63" s="1238"/>
      <c r="I63" s="1238"/>
      <c r="J63" s="1238"/>
      <c r="K63" s="1238"/>
      <c r="L63" s="612"/>
      <c r="M63" s="842"/>
      <c r="N63" s="842"/>
      <c r="O63" s="843"/>
      <c r="P63" s="612"/>
      <c r="Q63" s="842"/>
      <c r="R63" s="843"/>
    </row>
    <row r="64" spans="1:19" x14ac:dyDescent="0.2">
      <c r="A64" s="833"/>
      <c r="B64" s="833"/>
      <c r="C64" s="834"/>
      <c r="D64" s="123"/>
      <c r="E64" s="1238"/>
      <c r="F64" s="1238"/>
      <c r="G64" s="1238"/>
      <c r="H64" s="1238"/>
      <c r="I64" s="1238"/>
      <c r="J64" s="1238"/>
      <c r="K64" s="1238"/>
      <c r="L64" s="612"/>
      <c r="M64" s="842"/>
      <c r="N64" s="842"/>
      <c r="O64" s="843"/>
      <c r="P64" s="612"/>
      <c r="Q64" s="842"/>
      <c r="R64" s="843"/>
    </row>
    <row r="65" spans="1:18" x14ac:dyDescent="0.2">
      <c r="A65" s="924"/>
      <c r="B65" s="925"/>
      <c r="C65" s="925"/>
      <c r="D65" s="925"/>
      <c r="E65" s="925"/>
      <c r="F65" s="925"/>
      <c r="G65" s="925"/>
      <c r="H65" s="925"/>
      <c r="I65" s="925"/>
      <c r="J65" s="925"/>
      <c r="K65" s="925"/>
      <c r="L65" s="925"/>
      <c r="M65" s="925"/>
      <c r="N65" s="925"/>
      <c r="O65" s="925"/>
      <c r="P65" s="925"/>
      <c r="Q65" s="925"/>
      <c r="R65" s="926"/>
    </row>
    <row r="66" spans="1:18" ht="38.25" customHeight="1" x14ac:dyDescent="0.2">
      <c r="A66" s="819" t="s">
        <v>48</v>
      </c>
      <c r="B66" s="819"/>
      <c r="C66" s="819"/>
      <c r="D66" s="138" t="s">
        <v>49</v>
      </c>
      <c r="E66" s="819" t="s">
        <v>50</v>
      </c>
      <c r="F66" s="819"/>
      <c r="G66" s="819"/>
      <c r="H66" s="819"/>
      <c r="I66" s="819"/>
      <c r="J66" s="819"/>
      <c r="K66" s="819"/>
      <c r="L66" s="927" t="s">
        <v>49</v>
      </c>
      <c r="M66" s="842"/>
      <c r="N66" s="842"/>
      <c r="O66" s="842"/>
      <c r="P66" s="842"/>
      <c r="Q66" s="842"/>
      <c r="R66" s="843"/>
    </row>
    <row r="67" spans="1:18" x14ac:dyDescent="0.2">
      <c r="A67" s="875" t="s">
        <v>622</v>
      </c>
      <c r="B67" s="839"/>
      <c r="C67" s="840"/>
      <c r="D67" s="122"/>
      <c r="E67" s="875" t="s">
        <v>621</v>
      </c>
      <c r="F67" s="839"/>
      <c r="G67" s="839"/>
      <c r="H67" s="839"/>
      <c r="I67" s="839"/>
      <c r="J67" s="839"/>
      <c r="K67" s="840"/>
      <c r="L67" s="841"/>
      <c r="M67" s="842"/>
      <c r="N67" s="842"/>
      <c r="O67" s="842"/>
      <c r="P67" s="842"/>
      <c r="Q67" s="842"/>
      <c r="R67" s="843"/>
    </row>
    <row r="68" spans="1:18" x14ac:dyDescent="0.2">
      <c r="A68" s="875" t="s">
        <v>620</v>
      </c>
      <c r="B68" s="839"/>
      <c r="C68" s="840"/>
      <c r="D68" s="122"/>
      <c r="E68" s="838"/>
      <c r="F68" s="839"/>
      <c r="G68" s="839"/>
      <c r="H68" s="839"/>
      <c r="I68" s="839"/>
      <c r="J68" s="839"/>
      <c r="K68" s="840"/>
      <c r="L68" s="841"/>
      <c r="M68" s="842"/>
      <c r="N68" s="842"/>
      <c r="O68" s="842"/>
      <c r="P68" s="842"/>
      <c r="Q68" s="842"/>
      <c r="R68" s="843"/>
    </row>
    <row r="69" spans="1:18" x14ac:dyDescent="0.2">
      <c r="A69" s="875"/>
      <c r="B69" s="839"/>
      <c r="C69" s="840"/>
      <c r="D69" s="122"/>
      <c r="E69" s="838"/>
      <c r="F69" s="839"/>
      <c r="G69" s="839"/>
      <c r="H69" s="839"/>
      <c r="I69" s="839"/>
      <c r="J69" s="839"/>
      <c r="K69" s="840"/>
      <c r="L69" s="841"/>
      <c r="M69" s="842"/>
      <c r="N69" s="842"/>
      <c r="O69" s="842"/>
      <c r="P69" s="842"/>
      <c r="Q69" s="842"/>
      <c r="R69" s="843"/>
    </row>
    <row r="70" spans="1:18" x14ac:dyDescent="0.2">
      <c r="A70" s="838"/>
      <c r="B70" s="839"/>
      <c r="C70" s="840"/>
      <c r="D70" s="122"/>
      <c r="E70" s="838"/>
      <c r="F70" s="839"/>
      <c r="G70" s="839"/>
      <c r="H70" s="839"/>
      <c r="I70" s="839"/>
      <c r="J70" s="839"/>
      <c r="K70" s="840"/>
      <c r="L70" s="841"/>
      <c r="M70" s="842"/>
      <c r="N70" s="842"/>
      <c r="O70" s="842"/>
      <c r="P70" s="842"/>
      <c r="Q70" s="842"/>
      <c r="R70" s="843"/>
    </row>
    <row r="71" spans="1:18" x14ac:dyDescent="0.2">
      <c r="A71" s="838"/>
      <c r="B71" s="839"/>
      <c r="C71" s="840"/>
      <c r="D71" s="122"/>
      <c r="E71" s="838"/>
      <c r="F71" s="839"/>
      <c r="G71" s="839"/>
      <c r="H71" s="839"/>
      <c r="I71" s="839"/>
      <c r="J71" s="839"/>
      <c r="K71" s="840"/>
      <c r="L71" s="841"/>
      <c r="M71" s="842"/>
      <c r="N71" s="842"/>
      <c r="O71" s="842"/>
      <c r="P71" s="842"/>
      <c r="Q71" s="842"/>
      <c r="R71" s="843"/>
    </row>
    <row r="72" spans="1:18" x14ac:dyDescent="0.2">
      <c r="A72" s="844"/>
      <c r="B72" s="845"/>
      <c r="C72" s="845"/>
      <c r="D72" s="845"/>
      <c r="E72" s="845"/>
      <c r="F72" s="845"/>
      <c r="G72" s="845"/>
      <c r="H72" s="845"/>
      <c r="I72" s="845"/>
      <c r="J72" s="845"/>
      <c r="K72" s="845"/>
      <c r="L72" s="845"/>
      <c r="M72" s="845"/>
      <c r="N72" s="845"/>
      <c r="O72" s="845"/>
      <c r="P72" s="845"/>
      <c r="Q72" s="845"/>
      <c r="R72" s="846"/>
    </row>
    <row r="73" spans="1:18" ht="16.5" customHeight="1" x14ac:dyDescent="0.2">
      <c r="A73" s="847" t="s">
        <v>51</v>
      </c>
      <c r="B73" s="276" t="s">
        <v>52</v>
      </c>
      <c r="C73" s="819" t="s">
        <v>619</v>
      </c>
      <c r="D73" s="820"/>
      <c r="E73" s="820"/>
      <c r="F73" s="820"/>
      <c r="G73" s="820"/>
      <c r="H73" s="820"/>
      <c r="I73" s="820"/>
      <c r="J73" s="820"/>
      <c r="K73" s="820"/>
      <c r="L73" s="820"/>
      <c r="M73" s="820"/>
      <c r="N73" s="820"/>
      <c r="O73" s="820"/>
      <c r="P73" s="820"/>
      <c r="Q73" s="820"/>
      <c r="R73" s="820"/>
    </row>
    <row r="74" spans="1:18" ht="16.5" customHeight="1" x14ac:dyDescent="0.2">
      <c r="A74" s="848"/>
      <c r="B74" s="276" t="s">
        <v>53</v>
      </c>
      <c r="C74" s="1234" t="s">
        <v>618</v>
      </c>
      <c r="D74" s="1234"/>
      <c r="E74" s="1234"/>
      <c r="F74" s="1234"/>
      <c r="G74" s="1234"/>
      <c r="H74" s="1234"/>
      <c r="I74" s="1234"/>
      <c r="J74" s="1234"/>
      <c r="K74" s="1234"/>
      <c r="L74" s="1234"/>
      <c r="M74" s="1234"/>
      <c r="N74" s="1234"/>
      <c r="O74" s="1234"/>
      <c r="P74" s="1234"/>
      <c r="Q74" s="1234"/>
      <c r="R74" s="1234"/>
    </row>
    <row r="75" spans="1:18" x14ac:dyDescent="0.2">
      <c r="A75" s="848"/>
      <c r="B75" s="1235" t="s">
        <v>54</v>
      </c>
      <c r="C75" s="1237" t="s">
        <v>617</v>
      </c>
      <c r="D75" s="1237"/>
      <c r="E75" s="1237"/>
      <c r="F75" s="1237"/>
      <c r="G75" s="1237"/>
      <c r="H75" s="1237"/>
      <c r="I75" s="1237"/>
      <c r="J75" s="1237"/>
      <c r="K75" s="1237"/>
      <c r="L75" s="1237"/>
      <c r="M75" s="1237"/>
      <c r="N75" s="1237"/>
      <c r="O75" s="1237"/>
      <c r="P75" s="1237"/>
      <c r="Q75" s="1237"/>
      <c r="R75" s="1237"/>
    </row>
    <row r="76" spans="1:18" x14ac:dyDescent="0.2">
      <c r="A76" s="849"/>
      <c r="B76" s="1236"/>
      <c r="C76" s="1237"/>
      <c r="D76" s="1237"/>
      <c r="E76" s="1237"/>
      <c r="F76" s="1237"/>
      <c r="G76" s="1237"/>
      <c r="H76" s="1237"/>
      <c r="I76" s="1237"/>
      <c r="J76" s="1237"/>
      <c r="K76" s="1237"/>
      <c r="L76" s="1237"/>
      <c r="M76" s="1237"/>
      <c r="N76" s="1237"/>
      <c r="O76" s="1237"/>
      <c r="P76" s="1237"/>
      <c r="Q76" s="1237"/>
      <c r="R76" s="1237"/>
    </row>
    <row r="79" spans="1:18" x14ac:dyDescent="0.2">
      <c r="A79" s="129" t="s">
        <v>55</v>
      </c>
    </row>
    <row r="81" spans="1:17" x14ac:dyDescent="0.2">
      <c r="A81" s="123" t="s">
        <v>56</v>
      </c>
      <c r="B81" s="123">
        <v>1000</v>
      </c>
      <c r="C81" s="123">
        <v>2000</v>
      </c>
      <c r="D81" s="123">
        <v>3000</v>
      </c>
      <c r="E81" s="123">
        <v>4000</v>
      </c>
      <c r="F81" s="809">
        <v>5000</v>
      </c>
      <c r="G81" s="809"/>
      <c r="H81" s="809"/>
      <c r="I81" s="809">
        <v>6000</v>
      </c>
      <c r="J81" s="809"/>
      <c r="K81" s="811"/>
      <c r="L81" s="811">
        <v>7000</v>
      </c>
      <c r="M81" s="812"/>
      <c r="N81" s="813"/>
      <c r="O81" s="835" t="s">
        <v>57</v>
      </c>
      <c r="P81" s="810"/>
      <c r="Q81" s="810"/>
    </row>
    <row r="82" spans="1:17" ht="39" x14ac:dyDescent="0.25">
      <c r="A82" s="128" t="s">
        <v>616</v>
      </c>
      <c r="B82" s="51">
        <v>1600083.3</v>
      </c>
      <c r="C82" s="51">
        <v>718317.75</v>
      </c>
      <c r="D82" s="51">
        <v>26610.46</v>
      </c>
      <c r="E82" s="51">
        <v>0</v>
      </c>
      <c r="F82" s="677">
        <v>0</v>
      </c>
      <c r="G82" s="678"/>
      <c r="H82" s="679"/>
      <c r="I82" s="677">
        <v>5271077.75</v>
      </c>
      <c r="J82" s="678"/>
      <c r="K82" s="678"/>
      <c r="L82" s="677">
        <v>0</v>
      </c>
      <c r="M82" s="678"/>
      <c r="N82" s="679"/>
      <c r="O82" s="1241">
        <f>SUM(B82:N82)</f>
        <v>7616089.2599999998</v>
      </c>
      <c r="P82" s="1242"/>
      <c r="Q82" s="1242"/>
    </row>
    <row r="83" spans="1:17" ht="15" x14ac:dyDescent="0.25">
      <c r="A83" s="124" t="s">
        <v>615</v>
      </c>
      <c r="B83" s="51"/>
      <c r="C83" s="51"/>
      <c r="D83" s="51"/>
      <c r="E83" s="51"/>
      <c r="F83" s="677"/>
      <c r="G83" s="678"/>
      <c r="H83" s="679"/>
      <c r="I83" s="677"/>
      <c r="J83" s="678"/>
      <c r="K83" s="678"/>
      <c r="L83" s="677"/>
      <c r="M83" s="678"/>
      <c r="N83" s="679"/>
      <c r="O83" s="1239"/>
      <c r="P83" s="1240"/>
      <c r="Q83" s="1240"/>
    </row>
    <row r="84" spans="1:17" ht="15" x14ac:dyDescent="0.25">
      <c r="A84" s="124">
        <v>501</v>
      </c>
      <c r="B84" s="51"/>
      <c r="C84" s="51"/>
      <c r="D84" s="51"/>
      <c r="E84" s="51"/>
      <c r="F84" s="677"/>
      <c r="G84" s="678"/>
      <c r="H84" s="679"/>
      <c r="I84" s="677"/>
      <c r="J84" s="678"/>
      <c r="K84" s="678"/>
      <c r="L84" s="677"/>
      <c r="M84" s="678"/>
      <c r="N84" s="679"/>
      <c r="O84" s="1239"/>
      <c r="P84" s="1240"/>
      <c r="Q84" s="1240"/>
    </row>
    <row r="85" spans="1:17" ht="15" x14ac:dyDescent="0.25">
      <c r="A85" s="124">
        <v>502</v>
      </c>
      <c r="B85" s="51"/>
      <c r="C85" s="51"/>
      <c r="D85" s="51"/>
      <c r="E85" s="51"/>
      <c r="F85" s="677"/>
      <c r="G85" s="678"/>
      <c r="H85" s="679"/>
      <c r="I85" s="677"/>
      <c r="J85" s="678"/>
      <c r="K85" s="678"/>
      <c r="L85" s="677"/>
      <c r="M85" s="678"/>
      <c r="N85" s="679"/>
      <c r="O85" s="1239"/>
      <c r="P85" s="1240"/>
      <c r="Q85" s="1240"/>
    </row>
    <row r="86" spans="1:17" ht="15" x14ac:dyDescent="0.25">
      <c r="A86" s="124" t="s">
        <v>614</v>
      </c>
      <c r="B86" s="51"/>
      <c r="C86" s="51"/>
      <c r="D86" s="51"/>
      <c r="E86" s="51"/>
      <c r="F86" s="677"/>
      <c r="G86" s="678"/>
      <c r="H86" s="679"/>
      <c r="I86" s="677"/>
      <c r="J86" s="678"/>
      <c r="K86" s="678"/>
      <c r="L86" s="677"/>
      <c r="M86" s="678"/>
      <c r="N86" s="679"/>
      <c r="O86" s="1239"/>
      <c r="P86" s="1240"/>
      <c r="Q86" s="1240"/>
    </row>
    <row r="87" spans="1:17" ht="15" x14ac:dyDescent="0.25">
      <c r="B87" s="158"/>
      <c r="C87" s="158"/>
      <c r="D87" s="158"/>
      <c r="E87" s="158"/>
      <c r="F87" s="158"/>
      <c r="G87" s="158"/>
      <c r="H87" s="158"/>
      <c r="I87" s="158"/>
      <c r="J87" s="158"/>
      <c r="K87" s="158"/>
      <c r="L87" s="158"/>
      <c r="M87" s="158"/>
      <c r="N87" s="158"/>
      <c r="O87" s="1243">
        <f>SUM(O82:Q86)</f>
        <v>7616089.2599999998</v>
      </c>
      <c r="P87" s="1243"/>
      <c r="Q87" s="1243"/>
    </row>
    <row r="88" spans="1:17" ht="15" x14ac:dyDescent="0.25">
      <c r="B88" s="158"/>
      <c r="C88" s="158"/>
      <c r="D88" s="158"/>
      <c r="E88" s="158"/>
      <c r="F88" s="158"/>
      <c r="G88" s="158"/>
      <c r="H88" s="158"/>
      <c r="I88" s="158"/>
      <c r="J88" s="158"/>
      <c r="K88" s="158"/>
      <c r="L88" s="158"/>
      <c r="M88" s="158"/>
      <c r="N88" s="158"/>
      <c r="O88" s="158"/>
      <c r="P88" s="158"/>
      <c r="Q88" s="158"/>
    </row>
  </sheetData>
  <mergeCells count="196">
    <mergeCell ref="A10:A12"/>
    <mergeCell ref="B10:R12"/>
    <mergeCell ref="A13:A16"/>
    <mergeCell ref="B13:R16"/>
    <mergeCell ref="A1:R1"/>
    <mergeCell ref="A2:R2"/>
    <mergeCell ref="A3:R3"/>
    <mergeCell ref="A4:R4"/>
    <mergeCell ref="A5:R5"/>
    <mergeCell ref="A6:R6"/>
    <mergeCell ref="A7:R7"/>
    <mergeCell ref="A8:R8"/>
    <mergeCell ref="A9:R9"/>
    <mergeCell ref="A24:B24"/>
    <mergeCell ref="C24:R24"/>
    <mergeCell ref="A25:B25"/>
    <mergeCell ref="C25:R25"/>
    <mergeCell ref="A26:B26"/>
    <mergeCell ref="F26:G26"/>
    <mergeCell ref="H26:J26"/>
    <mergeCell ref="K26:M26"/>
    <mergeCell ref="A27:R27"/>
    <mergeCell ref="A17:A18"/>
    <mergeCell ref="B17:R18"/>
    <mergeCell ref="B19:R19"/>
    <mergeCell ref="A20:A21"/>
    <mergeCell ref="B20:E21"/>
    <mergeCell ref="F20:K21"/>
    <mergeCell ref="L20:R21"/>
    <mergeCell ref="A22:R22"/>
    <mergeCell ref="A23:B23"/>
    <mergeCell ref="C23:R23"/>
    <mergeCell ref="C28:R28"/>
    <mergeCell ref="A30:B30"/>
    <mergeCell ref="E30:G30"/>
    <mergeCell ref="H30:R30"/>
    <mergeCell ref="A35:R35"/>
    <mergeCell ref="A36:A38"/>
    <mergeCell ref="B36:R37"/>
    <mergeCell ref="B38:R38"/>
    <mergeCell ref="A39:R39"/>
    <mergeCell ref="A31:R31"/>
    <mergeCell ref="A32:A34"/>
    <mergeCell ref="B32:R33"/>
    <mergeCell ref="B34:R34"/>
    <mergeCell ref="A28:B28"/>
    <mergeCell ref="A40:G40"/>
    <mergeCell ref="H40:I41"/>
    <mergeCell ref="J40:K41"/>
    <mergeCell ref="L40:M41"/>
    <mergeCell ref="N40:O41"/>
    <mergeCell ref="P40:Q41"/>
    <mergeCell ref="R40:R41"/>
    <mergeCell ref="B41:C41"/>
    <mergeCell ref="F41:G41"/>
    <mergeCell ref="L43:M43"/>
    <mergeCell ref="N45:O45"/>
    <mergeCell ref="N43:O43"/>
    <mergeCell ref="P45:Q45"/>
    <mergeCell ref="B42:C45"/>
    <mergeCell ref="D42:D45"/>
    <mergeCell ref="E42:E43"/>
    <mergeCell ref="F42:G45"/>
    <mergeCell ref="H42:I42"/>
    <mergeCell ref="E44:E45"/>
    <mergeCell ref="J42:K42"/>
    <mergeCell ref="L42:M42"/>
    <mergeCell ref="F51:G54"/>
    <mergeCell ref="H51:I51"/>
    <mergeCell ref="J51:K51"/>
    <mergeCell ref="L51:M51"/>
    <mergeCell ref="H44:I44"/>
    <mergeCell ref="J44:K44"/>
    <mergeCell ref="L44:M44"/>
    <mergeCell ref="N44:O44"/>
    <mergeCell ref="H45:I45"/>
    <mergeCell ref="A46:R46"/>
    <mergeCell ref="A47:R47"/>
    <mergeCell ref="A48:R48"/>
    <mergeCell ref="A49:E49"/>
    <mergeCell ref="F49:H49"/>
    <mergeCell ref="I49:L49"/>
    <mergeCell ref="M49:O49"/>
    <mergeCell ref="P49:R49"/>
    <mergeCell ref="A42:A45"/>
    <mergeCell ref="N50:O50"/>
    <mergeCell ref="N51:O51"/>
    <mergeCell ref="P42:Q42"/>
    <mergeCell ref="H43:I43"/>
    <mergeCell ref="J43:K43"/>
    <mergeCell ref="P51:Q51"/>
    <mergeCell ref="P44:Q44"/>
    <mergeCell ref="P58:R58"/>
    <mergeCell ref="B50:C50"/>
    <mergeCell ref="F50:G50"/>
    <mergeCell ref="H50:I50"/>
    <mergeCell ref="J50:K50"/>
    <mergeCell ref="L50:M50"/>
    <mergeCell ref="P50:Q50"/>
    <mergeCell ref="J45:K45"/>
    <mergeCell ref="L45:M45"/>
    <mergeCell ref="H52:I52"/>
    <mergeCell ref="J52:K52"/>
    <mergeCell ref="L52:M52"/>
    <mergeCell ref="N52:O52"/>
    <mergeCell ref="P52:Q52"/>
    <mergeCell ref="N54:O54"/>
    <mergeCell ref="N42:O42"/>
    <mergeCell ref="D51:D54"/>
    <mergeCell ref="A51:A54"/>
    <mergeCell ref="B51:C54"/>
    <mergeCell ref="E62:K62"/>
    <mergeCell ref="L62:O62"/>
    <mergeCell ref="P62:R62"/>
    <mergeCell ref="A59:C62"/>
    <mergeCell ref="E59:K59"/>
    <mergeCell ref="L59:O59"/>
    <mergeCell ref="P59:R59"/>
    <mergeCell ref="P54:Q54"/>
    <mergeCell ref="E53:E54"/>
    <mergeCell ref="H53:I53"/>
    <mergeCell ref="J53:K53"/>
    <mergeCell ref="L53:M53"/>
    <mergeCell ref="N53:O53"/>
    <mergeCell ref="P53:Q53"/>
    <mergeCell ref="H54:I54"/>
    <mergeCell ref="J54:K54"/>
    <mergeCell ref="L54:M54"/>
    <mergeCell ref="A57:R57"/>
    <mergeCell ref="A58:C58"/>
    <mergeCell ref="E58:K58"/>
    <mergeCell ref="L58:O58"/>
    <mergeCell ref="E51:E52"/>
    <mergeCell ref="L69:R69"/>
    <mergeCell ref="E60:K60"/>
    <mergeCell ref="L60:O60"/>
    <mergeCell ref="P60:R60"/>
    <mergeCell ref="E61:K61"/>
    <mergeCell ref="L61:O61"/>
    <mergeCell ref="P61:R61"/>
    <mergeCell ref="A63:C64"/>
    <mergeCell ref="E63:K63"/>
    <mergeCell ref="L63:O63"/>
    <mergeCell ref="P63:R63"/>
    <mergeCell ref="E64:K64"/>
    <mergeCell ref="L64:O64"/>
    <mergeCell ref="P64:R64"/>
    <mergeCell ref="A65:R65"/>
    <mergeCell ref="A66:C66"/>
    <mergeCell ref="E66:K66"/>
    <mergeCell ref="L66:R66"/>
    <mergeCell ref="A67:C67"/>
    <mergeCell ref="E67:K67"/>
    <mergeCell ref="L67:R67"/>
    <mergeCell ref="A68:C68"/>
    <mergeCell ref="E68:K68"/>
    <mergeCell ref="L68:R68"/>
    <mergeCell ref="F81:H81"/>
    <mergeCell ref="I81:K81"/>
    <mergeCell ref="L81:N81"/>
    <mergeCell ref="O81:Q81"/>
    <mergeCell ref="F82:H82"/>
    <mergeCell ref="I82:K82"/>
    <mergeCell ref="A70:C70"/>
    <mergeCell ref="E70:K70"/>
    <mergeCell ref="L70:R70"/>
    <mergeCell ref="A71:C71"/>
    <mergeCell ref="E71:K71"/>
    <mergeCell ref="L71:R71"/>
    <mergeCell ref="A72:R72"/>
    <mergeCell ref="A73:A76"/>
    <mergeCell ref="C73:R73"/>
    <mergeCell ref="C74:R74"/>
    <mergeCell ref="B75:B76"/>
    <mergeCell ref="C75:R76"/>
    <mergeCell ref="L82:N82"/>
    <mergeCell ref="O82:Q82"/>
    <mergeCell ref="A69:C69"/>
    <mergeCell ref="E69:K69"/>
    <mergeCell ref="F86:H86"/>
    <mergeCell ref="I86:K86"/>
    <mergeCell ref="L86:N86"/>
    <mergeCell ref="O86:Q86"/>
    <mergeCell ref="F83:H83"/>
    <mergeCell ref="I83:K83"/>
    <mergeCell ref="L83:N83"/>
    <mergeCell ref="O83:Q83"/>
    <mergeCell ref="O87:Q87"/>
    <mergeCell ref="F84:H84"/>
    <mergeCell ref="I84:K84"/>
    <mergeCell ref="L84:N84"/>
    <mergeCell ref="O84:Q84"/>
    <mergeCell ref="F85:H85"/>
    <mergeCell ref="I85:K85"/>
    <mergeCell ref="L85:N85"/>
    <mergeCell ref="O85:Q85"/>
  </mergeCells>
  <pageMargins left="0.51181102362204722" right="0.51181102362204722" top="0.35433070866141736" bottom="0.35433070866141736" header="0.31496062992125984" footer="0.31496062992125984"/>
  <pageSetup scale="65" fitToHeight="4" orientation="landscape" r:id="rId1"/>
  <headerFooter>
    <oddFooter>&amp;C&amp;P de &amp;N&amp;R&amp;F</oddFooter>
  </headerFooter>
  <rowBreaks count="1" manualBreakCount="1">
    <brk id="45"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5"/>
  <sheetViews>
    <sheetView topLeftCell="A58" zoomScale="89" zoomScaleNormal="89" workbookViewId="0">
      <selection activeCell="R61" sqref="R61"/>
    </sheetView>
  </sheetViews>
  <sheetFormatPr baseColWidth="10" defaultColWidth="9.140625" defaultRowHeight="15" x14ac:dyDescent="0.25"/>
  <cols>
    <col min="1" max="1" width="31.85546875" customWidth="1"/>
    <col min="2" max="2" width="16" bestFit="1" customWidth="1"/>
    <col min="3" max="3" width="14.5703125" customWidth="1"/>
    <col min="4" max="4" width="14.42578125" bestFit="1" customWidth="1"/>
    <col min="5" max="5" width="20.28515625" customWidth="1"/>
    <col min="6" max="6" width="7.28515625" customWidth="1"/>
    <col min="7" max="7" width="4.7109375" customWidth="1"/>
    <col min="8" max="8" width="10.7109375" customWidth="1"/>
    <col min="9" max="9" width="6.5703125" customWidth="1"/>
    <col min="10" max="10" width="8.7109375" customWidth="1"/>
    <col min="11" max="11" width="8.85546875" customWidth="1"/>
    <col min="12" max="12" width="12" customWidth="1"/>
    <col min="13" max="14" width="7.85546875" customWidth="1"/>
    <col min="15" max="15" width="9.7109375" customWidth="1"/>
    <col min="16" max="16" width="8.140625" customWidth="1"/>
    <col min="17" max="17" width="9.85546875" customWidth="1"/>
    <col min="18" max="18" width="19.7109375" customWidth="1"/>
    <col min="19" max="19" width="13.85546875" bestFit="1" customWidth="1"/>
    <col min="20" max="20" width="16" customWidth="1"/>
  </cols>
  <sheetData>
    <row r="1" spans="1:18" x14ac:dyDescent="0.25">
      <c r="A1" s="1254"/>
      <c r="B1" s="1255"/>
      <c r="C1" s="1255"/>
      <c r="D1" s="1255"/>
      <c r="E1" s="1255"/>
      <c r="F1" s="1255"/>
      <c r="G1" s="1255"/>
      <c r="H1" s="1255"/>
      <c r="I1" s="1255"/>
      <c r="J1" s="1255"/>
      <c r="K1" s="1255"/>
      <c r="L1" s="1255"/>
      <c r="M1" s="1255"/>
      <c r="N1" s="1255"/>
      <c r="O1" s="1255"/>
      <c r="P1" s="1255"/>
      <c r="Q1" s="1255"/>
      <c r="R1" s="1256"/>
    </row>
    <row r="2" spans="1:18" ht="23.25" customHeight="1" x14ac:dyDescent="0.25">
      <c r="A2" s="1257" t="s">
        <v>0</v>
      </c>
      <c r="B2" s="1258"/>
      <c r="C2" s="1258"/>
      <c r="D2" s="1258"/>
      <c r="E2" s="1258"/>
      <c r="F2" s="1258"/>
      <c r="G2" s="1258"/>
      <c r="H2" s="1258"/>
      <c r="I2" s="1258"/>
      <c r="J2" s="1258"/>
      <c r="K2" s="1258"/>
      <c r="L2" s="1258"/>
      <c r="M2" s="1258"/>
      <c r="N2" s="1258"/>
      <c r="O2" s="1258"/>
      <c r="P2" s="1258"/>
      <c r="Q2" s="1258"/>
      <c r="R2" s="1259"/>
    </row>
    <row r="3" spans="1:18" ht="20.25" customHeight="1" x14ac:dyDescent="0.25">
      <c r="A3" s="1260" t="s">
        <v>726</v>
      </c>
      <c r="B3" s="1261"/>
      <c r="C3" s="1261"/>
      <c r="D3" s="1261"/>
      <c r="E3" s="1261"/>
      <c r="F3" s="1261"/>
      <c r="G3" s="1261"/>
      <c r="H3" s="1261"/>
      <c r="I3" s="1261"/>
      <c r="J3" s="1261"/>
      <c r="K3" s="1261"/>
      <c r="L3" s="1261"/>
      <c r="M3" s="1261"/>
      <c r="N3" s="1261"/>
      <c r="O3" s="1261"/>
      <c r="P3" s="1261"/>
      <c r="Q3" s="1261"/>
      <c r="R3" s="1262"/>
    </row>
    <row r="4" spans="1:18" ht="18" customHeight="1" x14ac:dyDescent="0.25">
      <c r="A4" s="1263" t="s">
        <v>725</v>
      </c>
      <c r="B4" s="1264"/>
      <c r="C4" s="1264"/>
      <c r="D4" s="1264"/>
      <c r="E4" s="1264"/>
      <c r="F4" s="1264"/>
      <c r="G4" s="1264"/>
      <c r="H4" s="1264"/>
      <c r="I4" s="1264"/>
      <c r="J4" s="1264"/>
      <c r="K4" s="1264"/>
      <c r="L4" s="1264"/>
      <c r="M4" s="1264"/>
      <c r="N4" s="1264"/>
      <c r="O4" s="1264"/>
      <c r="P4" s="1264"/>
      <c r="Q4" s="1264"/>
      <c r="R4" s="1265"/>
    </row>
    <row r="5" spans="1:18" ht="18" customHeight="1" x14ac:dyDescent="0.25">
      <c r="A5" s="518" t="s">
        <v>92</v>
      </c>
      <c r="B5" s="519"/>
      <c r="C5" s="519"/>
      <c r="D5" s="519"/>
      <c r="E5" s="519"/>
      <c r="F5" s="519"/>
      <c r="G5" s="519"/>
      <c r="H5" s="519"/>
      <c r="I5" s="519"/>
      <c r="J5" s="519"/>
      <c r="K5" s="519"/>
      <c r="L5" s="519"/>
      <c r="M5" s="519"/>
      <c r="N5" s="519"/>
      <c r="O5" s="519"/>
      <c r="P5" s="519"/>
      <c r="Q5" s="519"/>
      <c r="R5" s="520"/>
    </row>
    <row r="6" spans="1:18" ht="12.75" customHeight="1" x14ac:dyDescent="0.25">
      <c r="A6" s="1266"/>
      <c r="B6" s="1267"/>
      <c r="C6" s="1267"/>
      <c r="D6" s="1267"/>
      <c r="E6" s="1267"/>
      <c r="F6" s="1267"/>
      <c r="G6" s="1267"/>
      <c r="H6" s="1267"/>
      <c r="I6" s="1267"/>
      <c r="J6" s="1267"/>
      <c r="K6" s="1267"/>
      <c r="L6" s="1267"/>
      <c r="M6" s="1267"/>
      <c r="N6" s="1267"/>
      <c r="O6" s="1267"/>
      <c r="P6" s="1267"/>
      <c r="Q6" s="1267"/>
      <c r="R6" s="1268"/>
    </row>
    <row r="7" spans="1:18" x14ac:dyDescent="0.25">
      <c r="A7" s="1269"/>
      <c r="B7" s="1270"/>
      <c r="C7" s="1270"/>
      <c r="D7" s="1270"/>
      <c r="E7" s="1270"/>
      <c r="F7" s="1270"/>
      <c r="G7" s="1270"/>
      <c r="H7" s="1270"/>
      <c r="I7" s="1270"/>
      <c r="J7" s="1270"/>
      <c r="K7" s="1270"/>
      <c r="L7" s="1270"/>
      <c r="M7" s="1270"/>
      <c r="N7" s="1270"/>
      <c r="O7" s="1270"/>
      <c r="P7" s="1270"/>
      <c r="Q7" s="1270"/>
      <c r="R7" s="1271"/>
    </row>
    <row r="8" spans="1:18" x14ac:dyDescent="0.25">
      <c r="A8" s="1269"/>
      <c r="B8" s="1270"/>
      <c r="C8" s="1270"/>
      <c r="D8" s="1270"/>
      <c r="E8" s="1270"/>
      <c r="F8" s="1270"/>
      <c r="G8" s="1270"/>
      <c r="H8" s="1270"/>
      <c r="I8" s="1270"/>
      <c r="J8" s="1270"/>
      <c r="K8" s="1270"/>
      <c r="L8" s="1270"/>
      <c r="M8" s="1270"/>
      <c r="N8" s="1270"/>
      <c r="O8" s="1270"/>
      <c r="P8" s="1270"/>
      <c r="Q8" s="1270"/>
      <c r="R8" s="1271"/>
    </row>
    <row r="9" spans="1:18" x14ac:dyDescent="0.25">
      <c r="A9" s="1272"/>
      <c r="B9" s="1273"/>
      <c r="C9" s="1273"/>
      <c r="D9" s="1273"/>
      <c r="E9" s="1273"/>
      <c r="F9" s="1273"/>
      <c r="G9" s="1273"/>
      <c r="H9" s="1273"/>
      <c r="I9" s="1273"/>
      <c r="J9" s="1273"/>
      <c r="K9" s="1273"/>
      <c r="L9" s="1273"/>
      <c r="M9" s="1273"/>
      <c r="N9" s="1273"/>
      <c r="O9" s="1273"/>
      <c r="P9" s="1273"/>
      <c r="Q9" s="1273"/>
      <c r="R9" s="1274"/>
    </row>
    <row r="10" spans="1:18" s="334" customFormat="1" x14ac:dyDescent="0.2">
      <c r="A10" s="1275" t="s">
        <v>1</v>
      </c>
      <c r="B10" s="1276" t="s">
        <v>723</v>
      </c>
      <c r="C10" s="1277"/>
      <c r="D10" s="1277"/>
      <c r="E10" s="1277"/>
      <c r="F10" s="1277"/>
      <c r="G10" s="1277"/>
      <c r="H10" s="1277"/>
      <c r="I10" s="1277"/>
      <c r="J10" s="1277"/>
      <c r="K10" s="1277"/>
      <c r="L10" s="1277"/>
      <c r="M10" s="1277"/>
      <c r="N10" s="1277"/>
      <c r="O10" s="1277"/>
      <c r="P10" s="1277"/>
      <c r="Q10" s="1277"/>
      <c r="R10" s="1278"/>
    </row>
    <row r="11" spans="1:18" s="334" customFormat="1" x14ac:dyDescent="0.2">
      <c r="A11" s="1275"/>
      <c r="B11" s="1279"/>
      <c r="C11" s="1280"/>
      <c r="D11" s="1280"/>
      <c r="E11" s="1280"/>
      <c r="F11" s="1280"/>
      <c r="G11" s="1280"/>
      <c r="H11" s="1280"/>
      <c r="I11" s="1280"/>
      <c r="J11" s="1280"/>
      <c r="K11" s="1280"/>
      <c r="L11" s="1280"/>
      <c r="M11" s="1280"/>
      <c r="N11" s="1280"/>
      <c r="O11" s="1280"/>
      <c r="P11" s="1280"/>
      <c r="Q11" s="1280"/>
      <c r="R11" s="1281"/>
    </row>
    <row r="12" spans="1:18" s="334" customFormat="1" x14ac:dyDescent="0.2">
      <c r="A12" s="1275"/>
      <c r="B12" s="1282"/>
      <c r="C12" s="1283"/>
      <c r="D12" s="1283"/>
      <c r="E12" s="1283"/>
      <c r="F12" s="1283"/>
      <c r="G12" s="1283"/>
      <c r="H12" s="1283"/>
      <c r="I12" s="1283"/>
      <c r="J12" s="1283"/>
      <c r="K12" s="1283"/>
      <c r="L12" s="1283"/>
      <c r="M12" s="1283"/>
      <c r="N12" s="1283"/>
      <c r="O12" s="1283"/>
      <c r="P12" s="1283"/>
      <c r="Q12" s="1283"/>
      <c r="R12" s="1284"/>
    </row>
    <row r="13" spans="1:18" s="334" customFormat="1" x14ac:dyDescent="0.2">
      <c r="A13" s="1285" t="s">
        <v>2</v>
      </c>
      <c r="B13" s="1276" t="s">
        <v>724</v>
      </c>
      <c r="C13" s="1277"/>
      <c r="D13" s="1277"/>
      <c r="E13" s="1277"/>
      <c r="F13" s="1277"/>
      <c r="G13" s="1277"/>
      <c r="H13" s="1277"/>
      <c r="I13" s="1277"/>
      <c r="J13" s="1277"/>
      <c r="K13" s="1277"/>
      <c r="L13" s="1277"/>
      <c r="M13" s="1277"/>
      <c r="N13" s="1277"/>
      <c r="O13" s="1277"/>
      <c r="P13" s="1277"/>
      <c r="Q13" s="1277"/>
      <c r="R13" s="1278"/>
    </row>
    <row r="14" spans="1:18" s="334" customFormat="1" x14ac:dyDescent="0.2">
      <c r="A14" s="1286"/>
      <c r="B14" s="1279"/>
      <c r="C14" s="1280"/>
      <c r="D14" s="1280"/>
      <c r="E14" s="1280"/>
      <c r="F14" s="1280"/>
      <c r="G14" s="1280"/>
      <c r="H14" s="1280"/>
      <c r="I14" s="1280"/>
      <c r="J14" s="1280"/>
      <c r="K14" s="1280"/>
      <c r="L14" s="1280"/>
      <c r="M14" s="1280"/>
      <c r="N14" s="1280"/>
      <c r="O14" s="1280"/>
      <c r="P14" s="1280"/>
      <c r="Q14" s="1280"/>
      <c r="R14" s="1281"/>
    </row>
    <row r="15" spans="1:18" s="334" customFormat="1" x14ac:dyDescent="0.2">
      <c r="A15" s="1286"/>
      <c r="B15" s="1279"/>
      <c r="C15" s="1280"/>
      <c r="D15" s="1280"/>
      <c r="E15" s="1280"/>
      <c r="F15" s="1280"/>
      <c r="G15" s="1280"/>
      <c r="H15" s="1280"/>
      <c r="I15" s="1280"/>
      <c r="J15" s="1280"/>
      <c r="K15" s="1280"/>
      <c r="L15" s="1280"/>
      <c r="M15" s="1280"/>
      <c r="N15" s="1280"/>
      <c r="O15" s="1280"/>
      <c r="P15" s="1280"/>
      <c r="Q15" s="1280"/>
      <c r="R15" s="1281"/>
    </row>
    <row r="16" spans="1:18" s="334" customFormat="1" x14ac:dyDescent="0.2">
      <c r="A16" s="1287"/>
      <c r="B16" s="1282"/>
      <c r="C16" s="1283"/>
      <c r="D16" s="1283"/>
      <c r="E16" s="1283"/>
      <c r="F16" s="1283"/>
      <c r="G16" s="1283"/>
      <c r="H16" s="1283"/>
      <c r="I16" s="1283"/>
      <c r="J16" s="1283"/>
      <c r="K16" s="1283"/>
      <c r="L16" s="1283"/>
      <c r="M16" s="1283"/>
      <c r="N16" s="1283"/>
      <c r="O16" s="1283"/>
      <c r="P16" s="1283"/>
      <c r="Q16" s="1283"/>
      <c r="R16" s="1284"/>
    </row>
    <row r="17" spans="1:18" s="334" customFormat="1" x14ac:dyDescent="0.2">
      <c r="A17" s="1288" t="s">
        <v>3</v>
      </c>
      <c r="B17" s="1290" t="s">
        <v>723</v>
      </c>
      <c r="C17" s="1291"/>
      <c r="D17" s="1291"/>
      <c r="E17" s="1291"/>
      <c r="F17" s="1291"/>
      <c r="G17" s="1291"/>
      <c r="H17" s="1291"/>
      <c r="I17" s="1291"/>
      <c r="J17" s="1291"/>
      <c r="K17" s="1291"/>
      <c r="L17" s="1291"/>
      <c r="M17" s="1291"/>
      <c r="N17" s="1291"/>
      <c r="O17" s="1291"/>
      <c r="P17" s="1291"/>
      <c r="Q17" s="1291"/>
      <c r="R17" s="1292"/>
    </row>
    <row r="18" spans="1:18" s="334" customFormat="1" x14ac:dyDescent="0.2">
      <c r="A18" s="1289"/>
      <c r="B18" s="1293"/>
      <c r="C18" s="1294"/>
      <c r="D18" s="1294"/>
      <c r="E18" s="1294"/>
      <c r="F18" s="1294"/>
      <c r="G18" s="1294"/>
      <c r="H18" s="1294"/>
      <c r="I18" s="1294"/>
      <c r="J18" s="1294"/>
      <c r="K18" s="1294"/>
      <c r="L18" s="1294"/>
      <c r="M18" s="1294"/>
      <c r="N18" s="1294"/>
      <c r="O18" s="1294"/>
      <c r="P18" s="1294"/>
      <c r="Q18" s="1294"/>
      <c r="R18" s="1295"/>
    </row>
    <row r="19" spans="1:18" s="334" customFormat="1" ht="60.75" x14ac:dyDescent="0.2">
      <c r="A19" s="324" t="s">
        <v>488</v>
      </c>
      <c r="B19" s="1296" t="s">
        <v>722</v>
      </c>
      <c r="C19" s="1297"/>
      <c r="D19" s="1297"/>
      <c r="E19" s="1297"/>
      <c r="F19" s="1297"/>
      <c r="G19" s="1297"/>
      <c r="H19" s="1297"/>
      <c r="I19" s="1297"/>
      <c r="J19" s="1297"/>
      <c r="K19" s="1297"/>
      <c r="L19" s="1297"/>
      <c r="M19" s="1297"/>
      <c r="N19" s="1297"/>
      <c r="O19" s="1297"/>
      <c r="P19" s="1297"/>
      <c r="Q19" s="1297"/>
      <c r="R19" s="1298"/>
    </row>
    <row r="20" spans="1:18" s="334" customFormat="1" x14ac:dyDescent="0.2">
      <c r="A20" s="1275" t="s">
        <v>4</v>
      </c>
      <c r="B20" s="1299"/>
      <c r="C20" s="1052"/>
      <c r="D20" s="1052"/>
      <c r="E20" s="1053"/>
      <c r="F20" s="1300" t="s">
        <v>5</v>
      </c>
      <c r="G20" s="1301"/>
      <c r="H20" s="1301"/>
      <c r="I20" s="1301"/>
      <c r="J20" s="1301"/>
      <c r="K20" s="1302"/>
      <c r="L20" s="1299">
        <f>R44</f>
        <v>5801144.6299999999</v>
      </c>
      <c r="M20" s="1052"/>
      <c r="N20" s="1052"/>
      <c r="O20" s="1052"/>
      <c r="P20" s="1052"/>
      <c r="Q20" s="1052"/>
      <c r="R20" s="1053"/>
    </row>
    <row r="21" spans="1:18" s="334" customFormat="1" x14ac:dyDescent="0.2">
      <c r="A21" s="1275"/>
      <c r="B21" s="1054"/>
      <c r="C21" s="1055"/>
      <c r="D21" s="1055"/>
      <c r="E21" s="1056"/>
      <c r="F21" s="1303"/>
      <c r="G21" s="1304"/>
      <c r="H21" s="1304"/>
      <c r="I21" s="1304"/>
      <c r="J21" s="1304"/>
      <c r="K21" s="1305"/>
      <c r="L21" s="1054"/>
      <c r="M21" s="1055"/>
      <c r="N21" s="1055"/>
      <c r="O21" s="1055"/>
      <c r="P21" s="1055"/>
      <c r="Q21" s="1055"/>
      <c r="R21" s="1056"/>
    </row>
    <row r="22" spans="1:18" x14ac:dyDescent="0.25">
      <c r="A22" s="1306"/>
      <c r="B22" s="1307"/>
      <c r="C22" s="1307"/>
      <c r="D22" s="1307"/>
      <c r="E22" s="1307"/>
      <c r="F22" s="1307"/>
      <c r="G22" s="1307"/>
      <c r="H22" s="1307"/>
      <c r="I22" s="1307"/>
      <c r="J22" s="1307"/>
      <c r="K22" s="1307"/>
      <c r="L22" s="1307"/>
      <c r="M22" s="1307"/>
      <c r="N22" s="1307"/>
      <c r="O22" s="1307"/>
      <c r="P22" s="1307"/>
      <c r="Q22" s="1307"/>
      <c r="R22" s="1308"/>
    </row>
    <row r="23" spans="1:18" ht="32.25" customHeight="1" x14ac:dyDescent="0.25">
      <c r="A23" s="1309" t="s">
        <v>6</v>
      </c>
      <c r="B23" s="1298"/>
      <c r="C23" s="1310" t="s">
        <v>215</v>
      </c>
      <c r="D23" s="1311"/>
      <c r="E23" s="1311"/>
      <c r="F23" s="1311"/>
      <c r="G23" s="1311"/>
      <c r="H23" s="1311"/>
      <c r="I23" s="1311"/>
      <c r="J23" s="1311"/>
      <c r="K23" s="1311"/>
      <c r="L23" s="1311"/>
      <c r="M23" s="1311"/>
      <c r="N23" s="1311"/>
      <c r="O23" s="1311"/>
      <c r="P23" s="1311"/>
      <c r="Q23" s="1311"/>
      <c r="R23" s="1312"/>
    </row>
    <row r="24" spans="1:18" ht="171.75" customHeight="1" x14ac:dyDescent="0.25">
      <c r="A24" s="1313" t="s">
        <v>7</v>
      </c>
      <c r="B24" s="1314"/>
      <c r="C24" s="1315" t="s">
        <v>721</v>
      </c>
      <c r="D24" s="1316"/>
      <c r="E24" s="1316"/>
      <c r="F24" s="1316"/>
      <c r="G24" s="1316"/>
      <c r="H24" s="1316"/>
      <c r="I24" s="1316"/>
      <c r="J24" s="1316"/>
      <c r="K24" s="1316"/>
      <c r="L24" s="1316"/>
      <c r="M24" s="1316"/>
      <c r="N24" s="1316"/>
      <c r="O24" s="1316"/>
      <c r="P24" s="1316"/>
      <c r="Q24" s="1316"/>
      <c r="R24" s="1317"/>
    </row>
    <row r="25" spans="1:18" s="333" customFormat="1" ht="18" customHeight="1" x14ac:dyDescent="0.25">
      <c r="A25" s="1309" t="s">
        <v>8</v>
      </c>
      <c r="B25" s="1298"/>
      <c r="C25" s="1309" t="s">
        <v>9</v>
      </c>
      <c r="D25" s="1297"/>
      <c r="E25" s="1297"/>
      <c r="F25" s="1297"/>
      <c r="G25" s="1297"/>
      <c r="H25" s="1297"/>
      <c r="I25" s="1297"/>
      <c r="J25" s="1297"/>
      <c r="K25" s="1297"/>
      <c r="L25" s="1297"/>
      <c r="M25" s="1297"/>
      <c r="N25" s="1297"/>
      <c r="O25" s="1297"/>
      <c r="P25" s="1297"/>
      <c r="Q25" s="1297"/>
      <c r="R25" s="1298"/>
    </row>
    <row r="26" spans="1:18" ht="24" customHeight="1" x14ac:dyDescent="0.25">
      <c r="A26" s="1309" t="s">
        <v>138</v>
      </c>
      <c r="B26" s="1298"/>
      <c r="C26" s="326" t="s">
        <v>450</v>
      </c>
      <c r="D26" s="326" t="s">
        <v>136</v>
      </c>
      <c r="E26" s="326" t="s">
        <v>11</v>
      </c>
      <c r="F26" s="1315"/>
      <c r="G26" s="1317"/>
      <c r="H26" s="1313" t="s">
        <v>12</v>
      </c>
      <c r="I26" s="1318"/>
      <c r="J26" s="1314"/>
      <c r="K26" s="1309" t="s">
        <v>313</v>
      </c>
      <c r="L26" s="1297"/>
      <c r="M26" s="1298"/>
      <c r="N26" s="332"/>
      <c r="O26" s="331"/>
      <c r="P26" s="331"/>
      <c r="Q26" s="331"/>
      <c r="R26" s="330"/>
    </row>
    <row r="27" spans="1:18" x14ac:dyDescent="0.25">
      <c r="A27" s="1319" t="s">
        <v>133</v>
      </c>
      <c r="B27" s="1320"/>
      <c r="C27" s="1320"/>
      <c r="D27" s="1320"/>
      <c r="E27" s="1320"/>
      <c r="F27" s="1320"/>
      <c r="G27" s="1320"/>
      <c r="H27" s="1320"/>
      <c r="I27" s="1320"/>
      <c r="J27" s="1320"/>
      <c r="K27" s="1320"/>
      <c r="L27" s="1320"/>
      <c r="M27" s="1320"/>
      <c r="N27" s="1320"/>
      <c r="O27" s="1320"/>
      <c r="P27" s="1320"/>
      <c r="Q27" s="1320"/>
      <c r="R27" s="1321"/>
    </row>
    <row r="28" spans="1:18" ht="24" customHeight="1" x14ac:dyDescent="0.25">
      <c r="A28" s="1309" t="s">
        <v>13</v>
      </c>
      <c r="B28" s="1298"/>
      <c r="C28" s="331" t="s">
        <v>720</v>
      </c>
      <c r="D28" s="331"/>
      <c r="E28" s="331"/>
      <c r="F28" s="331"/>
      <c r="G28" s="331"/>
      <c r="H28" s="331"/>
      <c r="I28" s="331"/>
      <c r="J28" s="331"/>
      <c r="K28" s="331"/>
      <c r="L28" s="331"/>
      <c r="M28" s="331"/>
      <c r="N28" s="331"/>
      <c r="O28" s="331"/>
      <c r="P28" s="331"/>
      <c r="Q28" s="331"/>
      <c r="R28" s="330"/>
    </row>
    <row r="29" spans="1:18" ht="4.5" customHeight="1" x14ac:dyDescent="0.25">
      <c r="A29" s="329"/>
      <c r="B29" s="328"/>
      <c r="C29" s="328"/>
      <c r="D29" s="328"/>
      <c r="E29" s="328"/>
      <c r="F29" s="328"/>
      <c r="G29" s="328"/>
      <c r="H29" s="328"/>
      <c r="I29" s="328"/>
      <c r="J29" s="328"/>
      <c r="K29" s="328"/>
      <c r="L29" s="328"/>
      <c r="M29" s="328"/>
      <c r="N29" s="328"/>
      <c r="O29" s="328"/>
      <c r="P29" s="328"/>
      <c r="Q29" s="328"/>
      <c r="R29" s="327"/>
    </row>
    <row r="30" spans="1:18" ht="67.5" customHeight="1" x14ac:dyDescent="0.25">
      <c r="A30" s="1309" t="s">
        <v>14</v>
      </c>
      <c r="B30" s="1298"/>
      <c r="C30" s="326" t="s">
        <v>66</v>
      </c>
      <c r="D30" s="326" t="s">
        <v>67</v>
      </c>
      <c r="E30" s="1313" t="s">
        <v>68</v>
      </c>
      <c r="F30" s="1318"/>
      <c r="G30" s="1314"/>
      <c r="H30" s="1315" t="s">
        <v>15</v>
      </c>
      <c r="I30" s="1316"/>
      <c r="J30" s="1316"/>
      <c r="K30" s="1316"/>
      <c r="L30" s="1316"/>
      <c r="M30" s="1316"/>
      <c r="N30" s="1316"/>
      <c r="O30" s="1316"/>
      <c r="P30" s="1316"/>
      <c r="Q30" s="1316"/>
      <c r="R30" s="1317"/>
    </row>
    <row r="31" spans="1:18" x14ac:dyDescent="0.25">
      <c r="A31" s="1326"/>
      <c r="B31" s="1327"/>
      <c r="C31" s="1327"/>
      <c r="D31" s="1327"/>
      <c r="E31" s="1327"/>
      <c r="F31" s="1327"/>
      <c r="G31" s="1327"/>
      <c r="H31" s="1327"/>
      <c r="I31" s="1327"/>
      <c r="J31" s="1327"/>
      <c r="K31" s="1327"/>
      <c r="L31" s="1327"/>
      <c r="M31" s="1327"/>
      <c r="N31" s="1327"/>
      <c r="O31" s="1327"/>
      <c r="P31" s="1327"/>
      <c r="Q31" s="1327"/>
      <c r="R31" s="1328"/>
    </row>
    <row r="32" spans="1:18" x14ac:dyDescent="0.25">
      <c r="A32" s="1329" t="s">
        <v>16</v>
      </c>
      <c r="B32" s="1300" t="s">
        <v>719</v>
      </c>
      <c r="C32" s="1301"/>
      <c r="D32" s="1301"/>
      <c r="E32" s="1301"/>
      <c r="F32" s="1301"/>
      <c r="G32" s="1301"/>
      <c r="H32" s="1301"/>
      <c r="I32" s="1301"/>
      <c r="J32" s="1301"/>
      <c r="K32" s="1301"/>
      <c r="L32" s="1301"/>
      <c r="M32" s="1301"/>
      <c r="N32" s="1301"/>
      <c r="O32" s="1301"/>
      <c r="P32" s="1301"/>
      <c r="Q32" s="1301"/>
      <c r="R32" s="1302"/>
    </row>
    <row r="33" spans="1:19" x14ac:dyDescent="0.25">
      <c r="A33" s="1329"/>
      <c r="B33" s="1330"/>
      <c r="C33" s="1331"/>
      <c r="D33" s="1331"/>
      <c r="E33" s="1331"/>
      <c r="F33" s="1331"/>
      <c r="G33" s="1331"/>
      <c r="H33" s="1331"/>
      <c r="I33" s="1331"/>
      <c r="J33" s="1331"/>
      <c r="K33" s="1331"/>
      <c r="L33" s="1331"/>
      <c r="M33" s="1331"/>
      <c r="N33" s="1331"/>
      <c r="O33" s="1331"/>
      <c r="P33" s="1331"/>
      <c r="Q33" s="1331"/>
      <c r="R33" s="1332"/>
    </row>
    <row r="34" spans="1:19" x14ac:dyDescent="0.25">
      <c r="A34" s="1329"/>
      <c r="B34" s="1333" t="s">
        <v>17</v>
      </c>
      <c r="C34" s="1334"/>
      <c r="D34" s="1334"/>
      <c r="E34" s="1334"/>
      <c r="F34" s="1334"/>
      <c r="G34" s="1334"/>
      <c r="H34" s="1334"/>
      <c r="I34" s="1334"/>
      <c r="J34" s="1334"/>
      <c r="K34" s="1334"/>
      <c r="L34" s="1334"/>
      <c r="M34" s="1334"/>
      <c r="N34" s="1334"/>
      <c r="O34" s="1334"/>
      <c r="P34" s="1334"/>
      <c r="Q34" s="1334"/>
      <c r="R34" s="1335"/>
    </row>
    <row r="35" spans="1:19" x14ac:dyDescent="0.25">
      <c r="A35" s="1336"/>
      <c r="B35" s="1337"/>
      <c r="C35" s="1337"/>
      <c r="D35" s="1337"/>
      <c r="E35" s="1337"/>
      <c r="F35" s="1337"/>
      <c r="G35" s="1337"/>
      <c r="H35" s="1337"/>
      <c r="I35" s="1337"/>
      <c r="J35" s="1337"/>
      <c r="K35" s="1337"/>
      <c r="L35" s="1337"/>
      <c r="M35" s="1337"/>
      <c r="N35" s="1337"/>
      <c r="O35" s="1337"/>
      <c r="P35" s="1337"/>
      <c r="Q35" s="1337"/>
      <c r="R35" s="1338"/>
    </row>
    <row r="36" spans="1:19" x14ac:dyDescent="0.25">
      <c r="A36" s="1288" t="s">
        <v>18</v>
      </c>
      <c r="B36" s="1300" t="s">
        <v>718</v>
      </c>
      <c r="C36" s="1301"/>
      <c r="D36" s="1301"/>
      <c r="E36" s="1301"/>
      <c r="F36" s="1301"/>
      <c r="G36" s="1301"/>
      <c r="H36" s="1301"/>
      <c r="I36" s="1301"/>
      <c r="J36" s="1301"/>
      <c r="K36" s="1301"/>
      <c r="L36" s="1301"/>
      <c r="M36" s="1301"/>
      <c r="N36" s="1301"/>
      <c r="O36" s="1301"/>
      <c r="P36" s="1301"/>
      <c r="Q36" s="1301"/>
      <c r="R36" s="1302"/>
    </row>
    <row r="37" spans="1:19" x14ac:dyDescent="0.25">
      <c r="A37" s="1339"/>
      <c r="B37" s="1330"/>
      <c r="C37" s="1331"/>
      <c r="D37" s="1331"/>
      <c r="E37" s="1331"/>
      <c r="F37" s="1331"/>
      <c r="G37" s="1331"/>
      <c r="H37" s="1331"/>
      <c r="I37" s="1331"/>
      <c r="J37" s="1331"/>
      <c r="K37" s="1331"/>
      <c r="L37" s="1331"/>
      <c r="M37" s="1331"/>
      <c r="N37" s="1331"/>
      <c r="O37" s="1331"/>
      <c r="P37" s="1331"/>
      <c r="Q37" s="1331"/>
      <c r="R37" s="1332"/>
    </row>
    <row r="38" spans="1:19" x14ac:dyDescent="0.25">
      <c r="A38" s="1289"/>
      <c r="B38" s="1333" t="s">
        <v>19</v>
      </c>
      <c r="C38" s="1334"/>
      <c r="D38" s="1334"/>
      <c r="E38" s="1334"/>
      <c r="F38" s="1334"/>
      <c r="G38" s="1334"/>
      <c r="H38" s="1334"/>
      <c r="I38" s="1334"/>
      <c r="J38" s="1334"/>
      <c r="K38" s="1334"/>
      <c r="L38" s="1334"/>
      <c r="M38" s="1334"/>
      <c r="N38" s="1334"/>
      <c r="O38" s="1334"/>
      <c r="P38" s="1334"/>
      <c r="Q38" s="1334"/>
      <c r="R38" s="1335"/>
    </row>
    <row r="39" spans="1:19" ht="15.75" x14ac:dyDescent="0.25">
      <c r="A39" s="1340"/>
      <c r="B39" s="1341"/>
      <c r="C39" s="1341"/>
      <c r="D39" s="1341"/>
      <c r="E39" s="1341"/>
      <c r="F39" s="1341"/>
      <c r="G39" s="1341"/>
      <c r="H39" s="1341"/>
      <c r="I39" s="1341"/>
      <c r="J39" s="1341"/>
      <c r="K39" s="1341"/>
      <c r="L39" s="1341"/>
      <c r="M39" s="1341"/>
      <c r="N39" s="1341"/>
      <c r="O39" s="1341"/>
      <c r="P39" s="1341"/>
      <c r="Q39" s="1341"/>
      <c r="R39" s="1342"/>
    </row>
    <row r="40" spans="1:19" ht="28.5" customHeight="1" x14ac:dyDescent="0.25">
      <c r="A40" s="1296" t="s">
        <v>126</v>
      </c>
      <c r="B40" s="1343"/>
      <c r="C40" s="1343"/>
      <c r="D40" s="1343"/>
      <c r="E40" s="1343"/>
      <c r="F40" s="1343"/>
      <c r="G40" s="1344"/>
      <c r="H40" s="1276"/>
      <c r="I40" s="1278"/>
      <c r="J40" s="1276" t="s">
        <v>20</v>
      </c>
      <c r="K40" s="1278"/>
      <c r="L40" s="1276" t="s">
        <v>21</v>
      </c>
      <c r="M40" s="1278"/>
      <c r="N40" s="1276" t="s">
        <v>22</v>
      </c>
      <c r="O40" s="1278"/>
      <c r="P40" s="1276" t="s">
        <v>23</v>
      </c>
      <c r="Q40" s="1278"/>
      <c r="R40" s="1322" t="s">
        <v>24</v>
      </c>
    </row>
    <row r="41" spans="1:19" ht="27.75" customHeight="1" x14ac:dyDescent="0.25">
      <c r="A41" s="325" t="s">
        <v>25</v>
      </c>
      <c r="B41" s="1324" t="s">
        <v>26</v>
      </c>
      <c r="C41" s="1325"/>
      <c r="D41" s="323" t="s">
        <v>27</v>
      </c>
      <c r="E41" s="324" t="s">
        <v>28</v>
      </c>
      <c r="F41" s="1282" t="s">
        <v>29</v>
      </c>
      <c r="G41" s="1284"/>
      <c r="H41" s="1282"/>
      <c r="I41" s="1284"/>
      <c r="J41" s="1282"/>
      <c r="K41" s="1284"/>
      <c r="L41" s="1282"/>
      <c r="M41" s="1284"/>
      <c r="N41" s="1282"/>
      <c r="O41" s="1284"/>
      <c r="P41" s="1282"/>
      <c r="Q41" s="1284"/>
      <c r="R41" s="1323"/>
    </row>
    <row r="42" spans="1:19" ht="12.75" customHeight="1" x14ac:dyDescent="0.25">
      <c r="A42" s="1354" t="s">
        <v>717</v>
      </c>
      <c r="B42" s="1357" t="s">
        <v>716</v>
      </c>
      <c r="C42" s="1358"/>
      <c r="D42" s="1361" t="s">
        <v>117</v>
      </c>
      <c r="E42" s="1363" t="s">
        <v>31</v>
      </c>
      <c r="F42" s="1357" t="s">
        <v>32</v>
      </c>
      <c r="G42" s="1358"/>
      <c r="H42" s="1365" t="s">
        <v>33</v>
      </c>
      <c r="I42" s="1366"/>
      <c r="J42" s="1369">
        <f>J44/$R$44</f>
        <v>1</v>
      </c>
      <c r="K42" s="1370"/>
      <c r="L42" s="1369">
        <f>L44/$R$44</f>
        <v>0</v>
      </c>
      <c r="M42" s="1370"/>
      <c r="N42" s="1369">
        <f>N44/$R$44</f>
        <v>0</v>
      </c>
      <c r="O42" s="1370"/>
      <c r="P42" s="1369">
        <f>P44/$R$44</f>
        <v>0</v>
      </c>
      <c r="Q42" s="1370"/>
      <c r="R42" s="320">
        <f>SUM(J42:Q42)</f>
        <v>1</v>
      </c>
    </row>
    <row r="43" spans="1:19" ht="28.5" customHeight="1" x14ac:dyDescent="0.25">
      <c r="A43" s="1355"/>
      <c r="B43" s="1359"/>
      <c r="C43" s="1360"/>
      <c r="D43" s="1362"/>
      <c r="E43" s="1364"/>
      <c r="F43" s="1359"/>
      <c r="G43" s="1360"/>
      <c r="H43" s="1365" t="s">
        <v>34</v>
      </c>
      <c r="I43" s="1366"/>
      <c r="J43" s="1369">
        <f>J45/$R$44</f>
        <v>0</v>
      </c>
      <c r="K43" s="1370"/>
      <c r="L43" s="1369">
        <f>L45/$R$44</f>
        <v>0.3106065362828232</v>
      </c>
      <c r="M43" s="1370"/>
      <c r="N43" s="1369">
        <f>N45/$R$44</f>
        <v>0.35512640545905505</v>
      </c>
      <c r="O43" s="1370"/>
      <c r="P43" s="1369">
        <f>P45/$R$44</f>
        <v>0.36180481678492471</v>
      </c>
      <c r="Q43" s="1370"/>
      <c r="R43" s="319">
        <f>SUM(J43:Q43)</f>
        <v>1.0275377585268028</v>
      </c>
    </row>
    <row r="44" spans="1:19" ht="15.75" x14ac:dyDescent="0.25">
      <c r="A44" s="1355"/>
      <c r="B44" s="1359"/>
      <c r="C44" s="1360"/>
      <c r="D44" s="1362"/>
      <c r="E44" s="1363" t="s">
        <v>588</v>
      </c>
      <c r="F44" s="1359"/>
      <c r="G44" s="1360"/>
      <c r="H44" s="1365" t="s">
        <v>35</v>
      </c>
      <c r="I44" s="1366"/>
      <c r="J44" s="1371">
        <v>5801144.6299999999</v>
      </c>
      <c r="K44" s="1372"/>
      <c r="L44" s="1371">
        <v>0</v>
      </c>
      <c r="M44" s="1372"/>
      <c r="N44" s="1371">
        <v>0</v>
      </c>
      <c r="O44" s="1372"/>
      <c r="P44" s="1371">
        <v>0</v>
      </c>
      <c r="Q44" s="1372"/>
      <c r="R44" s="314">
        <f>SUM(J44:Q44)</f>
        <v>5801144.6299999999</v>
      </c>
      <c r="S44" s="321"/>
    </row>
    <row r="45" spans="1:19" ht="38.25" customHeight="1" thickBot="1" x14ac:dyDescent="0.3">
      <c r="A45" s="1356"/>
      <c r="B45" s="1359"/>
      <c r="C45" s="1360"/>
      <c r="D45" s="1362"/>
      <c r="E45" s="1364"/>
      <c r="F45" s="1359"/>
      <c r="G45" s="1360"/>
      <c r="H45" s="1357" t="s">
        <v>36</v>
      </c>
      <c r="I45" s="1358"/>
      <c r="J45" s="1367">
        <v>0</v>
      </c>
      <c r="K45" s="1368"/>
      <c r="L45" s="1367">
        <v>1801873.44</v>
      </c>
      <c r="M45" s="1368"/>
      <c r="N45" s="1367">
        <v>2060139.64</v>
      </c>
      <c r="O45" s="1368"/>
      <c r="P45" s="1367">
        <v>2098882.0699999998</v>
      </c>
      <c r="Q45" s="1368"/>
      <c r="R45" s="322">
        <f>SUM(J45:P45)</f>
        <v>5960895.1500000004</v>
      </c>
      <c r="S45" s="321"/>
    </row>
    <row r="46" spans="1:19" ht="15.75" x14ac:dyDescent="0.25">
      <c r="A46" s="1345"/>
      <c r="B46" s="1346"/>
      <c r="C46" s="1346"/>
      <c r="D46" s="1346"/>
      <c r="E46" s="1346"/>
      <c r="F46" s="1346"/>
      <c r="G46" s="1346"/>
      <c r="H46" s="1346"/>
      <c r="I46" s="1346"/>
      <c r="J46" s="1346"/>
      <c r="K46" s="1346"/>
      <c r="L46" s="1346"/>
      <c r="M46" s="1346"/>
      <c r="N46" s="1346"/>
      <c r="O46" s="1346"/>
      <c r="P46" s="1346"/>
      <c r="Q46" s="1346"/>
      <c r="R46" s="1347"/>
    </row>
    <row r="47" spans="1:19" ht="30" customHeight="1" x14ac:dyDescent="0.25">
      <c r="A47" s="1348" t="s">
        <v>122</v>
      </c>
      <c r="B47" s="1349"/>
      <c r="C47" s="1349"/>
      <c r="D47" s="1349"/>
      <c r="E47" s="1349"/>
      <c r="F47" s="1349"/>
      <c r="G47" s="1349"/>
      <c r="H47" s="1349"/>
      <c r="I47" s="1349"/>
      <c r="J47" s="1349"/>
      <c r="K47" s="1349"/>
      <c r="L47" s="1349"/>
      <c r="M47" s="1349"/>
      <c r="N47" s="1349"/>
      <c r="O47" s="1349"/>
      <c r="P47" s="1349"/>
      <c r="Q47" s="1349"/>
      <c r="R47" s="1350"/>
    </row>
    <row r="48" spans="1:19" ht="17.25" customHeight="1" x14ac:dyDescent="0.25">
      <c r="A48" s="1351" t="s">
        <v>61</v>
      </c>
      <c r="B48" s="1352"/>
      <c r="C48" s="1352"/>
      <c r="D48" s="1352"/>
      <c r="E48" s="1352"/>
      <c r="F48" s="1352"/>
      <c r="G48" s="1352"/>
      <c r="H48" s="1352"/>
      <c r="I48" s="1352"/>
      <c r="J48" s="1352"/>
      <c r="K48" s="1352"/>
      <c r="L48" s="1352"/>
      <c r="M48" s="1352"/>
      <c r="N48" s="1352"/>
      <c r="O48" s="1352"/>
      <c r="P48" s="1352"/>
      <c r="Q48" s="1352"/>
      <c r="R48" s="1353"/>
    </row>
    <row r="49" spans="1:18" ht="24.75" customHeight="1" x14ac:dyDescent="0.25">
      <c r="A49" s="1373" t="s">
        <v>715</v>
      </c>
      <c r="B49" s="1374"/>
      <c r="C49" s="1374"/>
      <c r="D49" s="1374"/>
      <c r="E49" s="1375"/>
      <c r="F49" s="1376" t="s">
        <v>37</v>
      </c>
      <c r="G49" s="1377"/>
      <c r="H49" s="1378"/>
      <c r="I49" s="1376" t="s">
        <v>712</v>
      </c>
      <c r="J49" s="1377"/>
      <c r="K49" s="1377"/>
      <c r="L49" s="1378"/>
      <c r="M49" s="1376" t="s">
        <v>38</v>
      </c>
      <c r="N49" s="1377"/>
      <c r="O49" s="1378"/>
      <c r="P49" s="1379"/>
      <c r="Q49" s="1380"/>
      <c r="R49" s="1381"/>
    </row>
    <row r="50" spans="1:18" ht="33.75" customHeight="1" x14ac:dyDescent="0.25">
      <c r="A50" s="313" t="s">
        <v>25</v>
      </c>
      <c r="B50" s="1382" t="s">
        <v>26</v>
      </c>
      <c r="C50" s="1383"/>
      <c r="D50" s="315" t="s">
        <v>27</v>
      </c>
      <c r="E50" s="316" t="s">
        <v>28</v>
      </c>
      <c r="F50" s="1357" t="s">
        <v>29</v>
      </c>
      <c r="G50" s="1358"/>
      <c r="H50" s="1384"/>
      <c r="I50" s="1385"/>
      <c r="J50" s="1357" t="s">
        <v>20</v>
      </c>
      <c r="K50" s="1358"/>
      <c r="L50" s="1357" t="s">
        <v>21</v>
      </c>
      <c r="M50" s="1358"/>
      <c r="N50" s="1357" t="s">
        <v>22</v>
      </c>
      <c r="O50" s="1358"/>
      <c r="P50" s="1357" t="s">
        <v>23</v>
      </c>
      <c r="Q50" s="1358"/>
      <c r="R50" s="295" t="s">
        <v>39</v>
      </c>
    </row>
    <row r="51" spans="1:18" ht="15.75" x14ac:dyDescent="0.25">
      <c r="A51" s="1354" t="s">
        <v>714</v>
      </c>
      <c r="B51" s="1357" t="s">
        <v>167</v>
      </c>
      <c r="C51" s="1358"/>
      <c r="D51" s="1361" t="s">
        <v>117</v>
      </c>
      <c r="E51" s="1363" t="s">
        <v>41</v>
      </c>
      <c r="F51" s="1357" t="s">
        <v>42</v>
      </c>
      <c r="G51" s="1358"/>
      <c r="H51" s="1296" t="s">
        <v>33</v>
      </c>
      <c r="I51" s="1344"/>
      <c r="J51" s="1369">
        <f>J53/$R$44</f>
        <v>1</v>
      </c>
      <c r="K51" s="1370"/>
      <c r="L51" s="1369">
        <f>L53/$R$44</f>
        <v>0</v>
      </c>
      <c r="M51" s="1370"/>
      <c r="N51" s="1369">
        <f>N53/$R$44</f>
        <v>0</v>
      </c>
      <c r="O51" s="1370"/>
      <c r="P51" s="1369">
        <f>P53/$R$44</f>
        <v>0</v>
      </c>
      <c r="Q51" s="1370"/>
      <c r="R51" s="320">
        <f>SUM(J51:Q51)</f>
        <v>1</v>
      </c>
    </row>
    <row r="52" spans="1:18" ht="45.75" customHeight="1" x14ac:dyDescent="0.25">
      <c r="A52" s="1355"/>
      <c r="B52" s="1359"/>
      <c r="C52" s="1360"/>
      <c r="D52" s="1362"/>
      <c r="E52" s="1388"/>
      <c r="F52" s="1359"/>
      <c r="G52" s="1360"/>
      <c r="H52" s="1296" t="s">
        <v>34</v>
      </c>
      <c r="I52" s="1344"/>
      <c r="J52" s="1369">
        <f>J54/$R$44</f>
        <v>0</v>
      </c>
      <c r="K52" s="1370"/>
      <c r="L52" s="1369">
        <f>L54/$R$44</f>
        <v>0.3106065362828232</v>
      </c>
      <c r="M52" s="1370"/>
      <c r="N52" s="1369">
        <f>N54/$R$44</f>
        <v>0.35512640545905505</v>
      </c>
      <c r="O52" s="1370"/>
      <c r="P52" s="1369">
        <f>P54/$R$44</f>
        <v>0.36180481678492471</v>
      </c>
      <c r="Q52" s="1370"/>
      <c r="R52" s="319">
        <f>SUM(J52:P52)</f>
        <v>1.0275377585268028</v>
      </c>
    </row>
    <row r="53" spans="1:18" ht="36.75" customHeight="1" x14ac:dyDescent="0.25">
      <c r="A53" s="1355"/>
      <c r="B53" s="1359"/>
      <c r="C53" s="1360"/>
      <c r="D53" s="1362"/>
      <c r="E53" s="1363" t="s">
        <v>43</v>
      </c>
      <c r="F53" s="1359"/>
      <c r="G53" s="1360"/>
      <c r="H53" s="1296" t="s">
        <v>35</v>
      </c>
      <c r="I53" s="1344"/>
      <c r="J53" s="1371">
        <v>5801144.6299999999</v>
      </c>
      <c r="K53" s="1372"/>
      <c r="L53" s="1371">
        <v>0</v>
      </c>
      <c r="M53" s="1372"/>
      <c r="N53" s="1371">
        <v>0</v>
      </c>
      <c r="O53" s="1372"/>
      <c r="P53" s="1371">
        <v>0</v>
      </c>
      <c r="Q53" s="1372"/>
      <c r="R53" s="314">
        <f>SUM(J53:Q53)</f>
        <v>5801144.6299999999</v>
      </c>
    </row>
    <row r="54" spans="1:18" ht="34.5" customHeight="1" thickBot="1" x14ac:dyDescent="0.3">
      <c r="A54" s="1386"/>
      <c r="B54" s="1376"/>
      <c r="C54" s="1378"/>
      <c r="D54" s="1387"/>
      <c r="E54" s="1388"/>
      <c r="F54" s="1376"/>
      <c r="G54" s="1378"/>
      <c r="H54" s="1296" t="s">
        <v>36</v>
      </c>
      <c r="I54" s="1344"/>
      <c r="J54" s="1389">
        <v>0</v>
      </c>
      <c r="K54" s="1390"/>
      <c r="L54" s="1391">
        <v>1801873.44</v>
      </c>
      <c r="M54" s="1392"/>
      <c r="N54" s="1393">
        <v>2060139.64</v>
      </c>
      <c r="O54" s="1390"/>
      <c r="P54" s="1367">
        <v>2098882.0699999998</v>
      </c>
      <c r="Q54" s="1368"/>
      <c r="R54" s="312">
        <f>SUM(J54:Q54)</f>
        <v>5960895.1500000004</v>
      </c>
    </row>
    <row r="55" spans="1:18" ht="17.25" customHeight="1" x14ac:dyDescent="0.25">
      <c r="A55" s="1351" t="s">
        <v>409</v>
      </c>
      <c r="B55" s="1352"/>
      <c r="C55" s="1352"/>
      <c r="D55" s="1352"/>
      <c r="E55" s="1352"/>
      <c r="F55" s="1352"/>
      <c r="G55" s="1352"/>
      <c r="H55" s="1352"/>
      <c r="I55" s="1352"/>
      <c r="J55" s="1352"/>
      <c r="K55" s="1352"/>
      <c r="L55" s="1394"/>
      <c r="M55" s="1394"/>
      <c r="N55" s="1352"/>
      <c r="O55" s="1352"/>
      <c r="P55" s="1352"/>
      <c r="Q55" s="1352"/>
      <c r="R55" s="1353"/>
    </row>
    <row r="56" spans="1:18" ht="32.25" customHeight="1" x14ac:dyDescent="0.25">
      <c r="A56" s="1395" t="s">
        <v>713</v>
      </c>
      <c r="B56" s="1396"/>
      <c r="C56" s="1396"/>
      <c r="D56" s="1396"/>
      <c r="E56" s="1397"/>
      <c r="F56" s="1376" t="s">
        <v>37</v>
      </c>
      <c r="G56" s="1377"/>
      <c r="H56" s="1378"/>
      <c r="I56" s="1376" t="s">
        <v>712</v>
      </c>
      <c r="J56" s="1377"/>
      <c r="K56" s="1377"/>
      <c r="L56" s="1378"/>
      <c r="M56" s="1376" t="s">
        <v>38</v>
      </c>
      <c r="N56" s="1377"/>
      <c r="O56" s="1378"/>
      <c r="P56" s="1398" t="s">
        <v>711</v>
      </c>
      <c r="Q56" s="1399"/>
      <c r="R56" s="1400"/>
    </row>
    <row r="57" spans="1:18" ht="33.75" customHeight="1" x14ac:dyDescent="0.25">
      <c r="A57" s="313" t="s">
        <v>25</v>
      </c>
      <c r="B57" s="1382" t="s">
        <v>26</v>
      </c>
      <c r="C57" s="1383"/>
      <c r="D57" s="315" t="s">
        <v>27</v>
      </c>
      <c r="E57" s="316" t="s">
        <v>28</v>
      </c>
      <c r="F57" s="1357" t="s">
        <v>29</v>
      </c>
      <c r="G57" s="1358"/>
      <c r="H57" s="1384"/>
      <c r="I57" s="1385"/>
      <c r="J57" s="1357" t="s">
        <v>20</v>
      </c>
      <c r="K57" s="1358"/>
      <c r="L57" s="1357" t="s">
        <v>21</v>
      </c>
      <c r="M57" s="1358"/>
      <c r="N57" s="1357" t="s">
        <v>22</v>
      </c>
      <c r="O57" s="1358"/>
      <c r="P57" s="1357" t="s">
        <v>23</v>
      </c>
      <c r="Q57" s="1358"/>
      <c r="R57" s="295" t="s">
        <v>39</v>
      </c>
    </row>
    <row r="58" spans="1:18" ht="22.5" customHeight="1" x14ac:dyDescent="0.25">
      <c r="A58" s="1403" t="s">
        <v>710</v>
      </c>
      <c r="B58" s="1357" t="s">
        <v>167</v>
      </c>
      <c r="C58" s="1358"/>
      <c r="D58" s="1361" t="s">
        <v>117</v>
      </c>
      <c r="E58" s="1363" t="s">
        <v>709</v>
      </c>
      <c r="F58" s="1357" t="s">
        <v>42</v>
      </c>
      <c r="G58" s="1358"/>
      <c r="H58" s="1296" t="s">
        <v>33</v>
      </c>
      <c r="I58" s="1344"/>
      <c r="J58" s="1401">
        <f>J60/$R$44</f>
        <v>1</v>
      </c>
      <c r="K58" s="1402"/>
      <c r="L58" s="1401">
        <f>L60/$R$44</f>
        <v>0</v>
      </c>
      <c r="M58" s="1402"/>
      <c r="N58" s="1401">
        <f>N60/$R$44</f>
        <v>0</v>
      </c>
      <c r="O58" s="1402"/>
      <c r="P58" s="1401">
        <f>P60/$R$44</f>
        <v>0</v>
      </c>
      <c r="Q58" s="1402"/>
      <c r="R58" s="318">
        <f>SUM(J58:Q58)</f>
        <v>1</v>
      </c>
    </row>
    <row r="59" spans="1:18" ht="31.5" customHeight="1" x14ac:dyDescent="0.25">
      <c r="A59" s="1404"/>
      <c r="B59" s="1359"/>
      <c r="C59" s="1360"/>
      <c r="D59" s="1362"/>
      <c r="E59" s="1388"/>
      <c r="F59" s="1359"/>
      <c r="G59" s="1360"/>
      <c r="H59" s="1296" t="s">
        <v>34</v>
      </c>
      <c r="I59" s="1344"/>
      <c r="J59" s="1401">
        <f>J61/$R$44</f>
        <v>0</v>
      </c>
      <c r="K59" s="1402"/>
      <c r="L59" s="1401">
        <f>L61/$R$44</f>
        <v>0.3106065362828232</v>
      </c>
      <c r="M59" s="1402"/>
      <c r="N59" s="1401">
        <f>N61/$R$44</f>
        <v>0.35512640545905505</v>
      </c>
      <c r="O59" s="1402"/>
      <c r="P59" s="1401">
        <f>P61/$R$44</f>
        <v>0.36180481678492471</v>
      </c>
      <c r="Q59" s="1402"/>
      <c r="R59" s="317">
        <f>SUM(J59:P59)</f>
        <v>1.0275377585268028</v>
      </c>
    </row>
    <row r="60" spans="1:18" ht="22.5" customHeight="1" x14ac:dyDescent="0.25">
      <c r="A60" s="1404"/>
      <c r="B60" s="1359"/>
      <c r="C60" s="1360"/>
      <c r="D60" s="1362"/>
      <c r="E60" s="1363" t="s">
        <v>708</v>
      </c>
      <c r="F60" s="1359"/>
      <c r="G60" s="1360"/>
      <c r="H60" s="1296" t="s">
        <v>35</v>
      </c>
      <c r="I60" s="1344"/>
      <c r="J60" s="1371">
        <v>5801144.6299999999</v>
      </c>
      <c r="K60" s="1372"/>
      <c r="L60" s="1371">
        <v>0</v>
      </c>
      <c r="M60" s="1372"/>
      <c r="N60" s="1371">
        <v>0</v>
      </c>
      <c r="O60" s="1372"/>
      <c r="P60" s="1371">
        <v>0</v>
      </c>
      <c r="Q60" s="1372"/>
      <c r="R60" s="314">
        <f>SUM(J60:Q60)</f>
        <v>5801144.6299999999</v>
      </c>
    </row>
    <row r="61" spans="1:18" ht="34.5" customHeight="1" thickBot="1" x14ac:dyDescent="0.3">
      <c r="A61" s="1405"/>
      <c r="B61" s="1376"/>
      <c r="C61" s="1378"/>
      <c r="D61" s="1387"/>
      <c r="E61" s="1388"/>
      <c r="F61" s="1376"/>
      <c r="G61" s="1378"/>
      <c r="H61" s="1296" t="s">
        <v>36</v>
      </c>
      <c r="I61" s="1344"/>
      <c r="J61" s="1389">
        <v>0</v>
      </c>
      <c r="K61" s="1390"/>
      <c r="L61" s="1391">
        <v>1801873.44</v>
      </c>
      <c r="M61" s="1392"/>
      <c r="N61" s="1393">
        <v>2060139.64</v>
      </c>
      <c r="O61" s="1390"/>
      <c r="P61" s="1367">
        <v>2098882.0699999998</v>
      </c>
      <c r="Q61" s="1368"/>
      <c r="R61" s="312">
        <f>SUM(J61:Q61)</f>
        <v>5960895.1500000004</v>
      </c>
    </row>
    <row r="62" spans="1:18" ht="48.75" customHeight="1" x14ac:dyDescent="0.25">
      <c r="A62" s="311" t="s">
        <v>707</v>
      </c>
      <c r="B62" s="310"/>
      <c r="C62" s="309"/>
      <c r="D62" s="308"/>
      <c r="E62" s="307" t="s">
        <v>706</v>
      </c>
      <c r="F62" s="306"/>
      <c r="G62" s="306"/>
      <c r="H62" s="305"/>
      <c r="I62" s="305"/>
      <c r="J62" s="300"/>
      <c r="K62" s="302"/>
      <c r="L62" s="304"/>
      <c r="M62" s="303"/>
      <c r="N62" s="300"/>
      <c r="O62" s="302"/>
      <c r="P62" s="301"/>
      <c r="Q62" s="300"/>
      <c r="R62" s="299"/>
    </row>
    <row r="63" spans="1:18" ht="12.75" customHeight="1" x14ac:dyDescent="0.25">
      <c r="A63" s="1412" t="s">
        <v>705</v>
      </c>
      <c r="B63" s="1413"/>
      <c r="C63" s="1414"/>
      <c r="D63" s="298"/>
      <c r="E63" s="1421" t="s">
        <v>704</v>
      </c>
      <c r="F63" s="1422"/>
      <c r="G63" s="1422"/>
      <c r="H63" s="1422"/>
      <c r="I63" s="1422"/>
      <c r="J63" s="1422"/>
      <c r="K63" s="1423"/>
      <c r="L63" s="1406">
        <v>44197</v>
      </c>
      <c r="M63" s="1407"/>
      <c r="N63" s="1407"/>
      <c r="O63" s="1408"/>
      <c r="P63" s="1406">
        <v>44561</v>
      </c>
      <c r="Q63" s="1407"/>
      <c r="R63" s="1408"/>
    </row>
    <row r="64" spans="1:18" ht="12.75" customHeight="1" x14ac:dyDescent="0.25">
      <c r="A64" s="1415"/>
      <c r="B64" s="1416"/>
      <c r="C64" s="1417"/>
      <c r="D64" s="298"/>
      <c r="E64" s="1421" t="s">
        <v>703</v>
      </c>
      <c r="F64" s="1422"/>
      <c r="G64" s="1422"/>
      <c r="H64" s="1422"/>
      <c r="I64" s="1422"/>
      <c r="J64" s="1422"/>
      <c r="K64" s="1423"/>
      <c r="L64" s="1406">
        <v>44197</v>
      </c>
      <c r="M64" s="1407"/>
      <c r="N64" s="1407"/>
      <c r="O64" s="1408"/>
      <c r="P64" s="1406">
        <v>44561</v>
      </c>
      <c r="Q64" s="1407"/>
      <c r="R64" s="1408"/>
    </row>
    <row r="65" spans="1:18" ht="12.75" customHeight="1" x14ac:dyDescent="0.25">
      <c r="A65" s="1415"/>
      <c r="B65" s="1416"/>
      <c r="C65" s="1417"/>
      <c r="D65" s="298"/>
      <c r="E65" s="1421" t="s">
        <v>702</v>
      </c>
      <c r="F65" s="1422"/>
      <c r="G65" s="1422"/>
      <c r="H65" s="1422"/>
      <c r="I65" s="1422"/>
      <c r="J65" s="1422"/>
      <c r="K65" s="1423"/>
      <c r="L65" s="1406">
        <v>44197</v>
      </c>
      <c r="M65" s="1407"/>
      <c r="N65" s="1407"/>
      <c r="O65" s="1408"/>
      <c r="P65" s="1406">
        <v>44561</v>
      </c>
      <c r="Q65" s="1407"/>
      <c r="R65" s="1408"/>
    </row>
    <row r="66" spans="1:18" ht="14.25" customHeight="1" x14ac:dyDescent="0.25">
      <c r="A66" s="1415"/>
      <c r="B66" s="1416"/>
      <c r="C66" s="1417"/>
      <c r="D66" s="298"/>
      <c r="E66" s="1409" t="s">
        <v>701</v>
      </c>
      <c r="F66" s="1410"/>
      <c r="G66" s="1410"/>
      <c r="H66" s="1410"/>
      <c r="I66" s="1410"/>
      <c r="J66" s="1410"/>
      <c r="K66" s="1411"/>
      <c r="L66" s="1406">
        <v>44197</v>
      </c>
      <c r="M66" s="1407"/>
      <c r="N66" s="1407"/>
      <c r="O66" s="1408"/>
      <c r="P66" s="1406">
        <v>44561</v>
      </c>
      <c r="Q66" s="1407"/>
      <c r="R66" s="1408"/>
    </row>
    <row r="67" spans="1:18" ht="25.5" customHeight="1" x14ac:dyDescent="0.25">
      <c r="A67" s="1415"/>
      <c r="B67" s="1416"/>
      <c r="C67" s="1417"/>
      <c r="D67" s="298"/>
      <c r="E67" s="1409" t="s">
        <v>700</v>
      </c>
      <c r="F67" s="1410"/>
      <c r="G67" s="1410"/>
      <c r="H67" s="1410"/>
      <c r="I67" s="1410"/>
      <c r="J67" s="1410"/>
      <c r="K67" s="1411"/>
      <c r="L67" s="1406">
        <v>44197</v>
      </c>
      <c r="M67" s="1407"/>
      <c r="N67" s="1407"/>
      <c r="O67" s="1408"/>
      <c r="P67" s="1406">
        <v>44561</v>
      </c>
      <c r="Q67" s="1407"/>
      <c r="R67" s="1408"/>
    </row>
    <row r="68" spans="1:18" ht="12.75" customHeight="1" x14ac:dyDescent="0.25">
      <c r="A68" s="1418"/>
      <c r="B68" s="1419"/>
      <c r="C68" s="1420"/>
      <c r="D68" s="298"/>
      <c r="E68" s="1421" t="s">
        <v>699</v>
      </c>
      <c r="F68" s="1422"/>
      <c r="G68" s="1422"/>
      <c r="H68" s="1422"/>
      <c r="I68" s="1422"/>
      <c r="J68" s="1422"/>
      <c r="K68" s="1423"/>
      <c r="L68" s="1406">
        <v>44197</v>
      </c>
      <c r="M68" s="1407"/>
      <c r="N68" s="1407"/>
      <c r="O68" s="1408"/>
      <c r="P68" s="1406">
        <v>44561</v>
      </c>
      <c r="Q68" s="1407"/>
      <c r="R68" s="1408"/>
    </row>
    <row r="69" spans="1:18" ht="12.75" customHeight="1" x14ac:dyDescent="0.25">
      <c r="A69" s="1424" t="s">
        <v>698</v>
      </c>
      <c r="B69" s="1425"/>
      <c r="C69" s="1426"/>
      <c r="D69" s="298"/>
      <c r="E69" s="1409" t="s">
        <v>697</v>
      </c>
      <c r="F69" s="1410"/>
      <c r="G69" s="1410"/>
      <c r="H69" s="1410"/>
      <c r="I69" s="1410"/>
      <c r="J69" s="1410"/>
      <c r="K69" s="1411"/>
      <c r="L69" s="1406">
        <v>44197</v>
      </c>
      <c r="M69" s="1407"/>
      <c r="N69" s="1407"/>
      <c r="O69" s="1408"/>
      <c r="P69" s="1406">
        <v>44561</v>
      </c>
      <c r="Q69" s="1407"/>
      <c r="R69" s="1408"/>
    </row>
    <row r="70" spans="1:18" ht="12.75" customHeight="1" x14ac:dyDescent="0.25">
      <c r="A70" s="1427"/>
      <c r="B70" s="1428"/>
      <c r="C70" s="1429"/>
      <c r="D70" s="298"/>
      <c r="E70" s="1433" t="s">
        <v>696</v>
      </c>
      <c r="F70" s="1434"/>
      <c r="G70" s="1434"/>
      <c r="H70" s="1434"/>
      <c r="I70" s="1434"/>
      <c r="J70" s="1434"/>
      <c r="K70" s="1435"/>
      <c r="L70" s="1406">
        <v>44197</v>
      </c>
      <c r="M70" s="1407"/>
      <c r="N70" s="1407"/>
      <c r="O70" s="1408"/>
      <c r="P70" s="1406">
        <v>44561</v>
      </c>
      <c r="Q70" s="1407"/>
      <c r="R70" s="1408"/>
    </row>
    <row r="71" spans="1:18" ht="25.5" customHeight="1" x14ac:dyDescent="0.25">
      <c r="A71" s="1427"/>
      <c r="B71" s="1428"/>
      <c r="C71" s="1429"/>
      <c r="D71" s="298"/>
      <c r="E71" s="1409" t="s">
        <v>695</v>
      </c>
      <c r="F71" s="1410"/>
      <c r="G71" s="1410"/>
      <c r="H71" s="1410"/>
      <c r="I71" s="1410"/>
      <c r="J71" s="1410"/>
      <c r="K71" s="1411"/>
      <c r="L71" s="1406">
        <v>44197</v>
      </c>
      <c r="M71" s="1407"/>
      <c r="N71" s="1407"/>
      <c r="O71" s="1408"/>
      <c r="P71" s="1406">
        <v>44561</v>
      </c>
      <c r="Q71" s="1407"/>
      <c r="R71" s="1408"/>
    </row>
    <row r="72" spans="1:18" ht="12.75" customHeight="1" x14ac:dyDescent="0.25">
      <c r="A72" s="1427"/>
      <c r="B72" s="1428"/>
      <c r="C72" s="1429"/>
      <c r="D72" s="298"/>
      <c r="E72" s="1409" t="s">
        <v>694</v>
      </c>
      <c r="F72" s="1410"/>
      <c r="G72" s="1410"/>
      <c r="H72" s="1410"/>
      <c r="I72" s="1410"/>
      <c r="J72" s="1410"/>
      <c r="K72" s="1411"/>
      <c r="L72" s="1406">
        <v>44197</v>
      </c>
      <c r="M72" s="1407"/>
      <c r="N72" s="1407"/>
      <c r="O72" s="1408"/>
      <c r="P72" s="1406">
        <v>44561</v>
      </c>
      <c r="Q72" s="1407"/>
      <c r="R72" s="1408"/>
    </row>
    <row r="73" spans="1:18" ht="26.25" customHeight="1" x14ac:dyDescent="0.25">
      <c r="A73" s="1427"/>
      <c r="B73" s="1428"/>
      <c r="C73" s="1429"/>
      <c r="D73" s="298"/>
      <c r="E73" s="1436" t="s">
        <v>693</v>
      </c>
      <c r="F73" s="1437"/>
      <c r="G73" s="1437"/>
      <c r="H73" s="1437"/>
      <c r="I73" s="1437"/>
      <c r="J73" s="1437"/>
      <c r="K73" s="1438"/>
      <c r="L73" s="1406">
        <v>44197</v>
      </c>
      <c r="M73" s="1407"/>
      <c r="N73" s="1407"/>
      <c r="O73" s="1408"/>
      <c r="P73" s="1406">
        <v>44561</v>
      </c>
      <c r="Q73" s="1407"/>
      <c r="R73" s="1408"/>
    </row>
    <row r="74" spans="1:18" ht="25.5" customHeight="1" x14ac:dyDescent="0.25">
      <c r="A74" s="1430"/>
      <c r="B74" s="1431"/>
      <c r="C74" s="1432"/>
      <c r="D74" s="298"/>
      <c r="E74" s="1409" t="s">
        <v>692</v>
      </c>
      <c r="F74" s="1410"/>
      <c r="G74" s="1410"/>
      <c r="H74" s="1410"/>
      <c r="I74" s="1410"/>
      <c r="J74" s="1410"/>
      <c r="K74" s="1411"/>
      <c r="L74" s="1406">
        <v>44197</v>
      </c>
      <c r="M74" s="1407"/>
      <c r="N74" s="1407"/>
      <c r="O74" s="1408"/>
      <c r="P74" s="1406">
        <v>44561</v>
      </c>
      <c r="Q74" s="1407"/>
      <c r="R74" s="1408"/>
    </row>
    <row r="75" spans="1:18" ht="27.75" customHeight="1" x14ac:dyDescent="0.25">
      <c r="A75" s="1424" t="s">
        <v>691</v>
      </c>
      <c r="B75" s="1425"/>
      <c r="C75" s="1426"/>
      <c r="D75" s="298"/>
      <c r="E75" s="1409" t="s">
        <v>690</v>
      </c>
      <c r="F75" s="1410"/>
      <c r="G75" s="1410"/>
      <c r="H75" s="1410"/>
      <c r="I75" s="1410"/>
      <c r="J75" s="1410"/>
      <c r="K75" s="1411"/>
      <c r="L75" s="1406">
        <v>44197</v>
      </c>
      <c r="M75" s="1407"/>
      <c r="N75" s="1407"/>
      <c r="O75" s="1408"/>
      <c r="P75" s="1406">
        <v>44561</v>
      </c>
      <c r="Q75" s="1407"/>
      <c r="R75" s="1408"/>
    </row>
    <row r="76" spans="1:18" ht="27.75" customHeight="1" x14ac:dyDescent="0.25">
      <c r="A76" s="1427"/>
      <c r="B76" s="1428"/>
      <c r="C76" s="1429"/>
      <c r="D76" s="298"/>
      <c r="E76" s="1409" t="s">
        <v>689</v>
      </c>
      <c r="F76" s="1410"/>
      <c r="G76" s="1410"/>
      <c r="H76" s="1410"/>
      <c r="I76" s="1410"/>
      <c r="J76" s="1410"/>
      <c r="K76" s="1411"/>
      <c r="L76" s="1406">
        <v>44197</v>
      </c>
      <c r="M76" s="1407"/>
      <c r="N76" s="1407"/>
      <c r="O76" s="1408"/>
      <c r="P76" s="1406">
        <v>44561</v>
      </c>
      <c r="Q76" s="1407"/>
      <c r="R76" s="1408"/>
    </row>
    <row r="77" spans="1:18" ht="25.5" customHeight="1" x14ac:dyDescent="0.25">
      <c r="A77" s="1427"/>
      <c r="B77" s="1428"/>
      <c r="C77" s="1429"/>
      <c r="D77" s="298"/>
      <c r="E77" s="1409" t="s">
        <v>688</v>
      </c>
      <c r="F77" s="1410"/>
      <c r="G77" s="1410"/>
      <c r="H77" s="1410"/>
      <c r="I77" s="1410"/>
      <c r="J77" s="1410"/>
      <c r="K77" s="1411"/>
      <c r="L77" s="1406">
        <v>44197</v>
      </c>
      <c r="M77" s="1407"/>
      <c r="N77" s="1407"/>
      <c r="O77" s="1408"/>
      <c r="P77" s="1406">
        <v>44561</v>
      </c>
      <c r="Q77" s="1407"/>
      <c r="R77" s="1408"/>
    </row>
    <row r="78" spans="1:18" ht="12.75" customHeight="1" x14ac:dyDescent="0.25">
      <c r="A78" s="1424" t="s">
        <v>687</v>
      </c>
      <c r="B78" s="1425"/>
      <c r="C78" s="1426"/>
      <c r="D78" s="298"/>
      <c r="E78" s="1409" t="s">
        <v>686</v>
      </c>
      <c r="F78" s="1410"/>
      <c r="G78" s="1410"/>
      <c r="H78" s="1410"/>
      <c r="I78" s="1410"/>
      <c r="J78" s="1410"/>
      <c r="K78" s="1411"/>
      <c r="L78" s="1406">
        <v>44197</v>
      </c>
      <c r="M78" s="1407"/>
      <c r="N78" s="1407"/>
      <c r="O78" s="1408"/>
      <c r="P78" s="1406">
        <v>44561</v>
      </c>
      <c r="Q78" s="1407"/>
      <c r="R78" s="1408"/>
    </row>
    <row r="79" spans="1:18" ht="12.75" customHeight="1" x14ac:dyDescent="0.25">
      <c r="A79" s="1427"/>
      <c r="B79" s="1428"/>
      <c r="C79" s="1429"/>
      <c r="D79" s="298"/>
      <c r="E79" s="1409" t="s">
        <v>685</v>
      </c>
      <c r="F79" s="1410"/>
      <c r="G79" s="1410"/>
      <c r="H79" s="1410"/>
      <c r="I79" s="1410"/>
      <c r="J79" s="1410"/>
      <c r="K79" s="1411"/>
      <c r="L79" s="1406">
        <v>44197</v>
      </c>
      <c r="M79" s="1407"/>
      <c r="N79" s="1407"/>
      <c r="O79" s="1408"/>
      <c r="P79" s="1406">
        <v>44561</v>
      </c>
      <c r="Q79" s="1407"/>
      <c r="R79" s="1408"/>
    </row>
    <row r="80" spans="1:18" ht="12.75" customHeight="1" x14ac:dyDescent="0.25">
      <c r="A80" s="1427"/>
      <c r="B80" s="1428"/>
      <c r="C80" s="1429"/>
      <c r="D80" s="298"/>
      <c r="E80" s="1433" t="s">
        <v>684</v>
      </c>
      <c r="F80" s="1434"/>
      <c r="G80" s="1434"/>
      <c r="H80" s="1434"/>
      <c r="I80" s="1434"/>
      <c r="J80" s="1434"/>
      <c r="K80" s="1435"/>
      <c r="L80" s="1406">
        <v>44197</v>
      </c>
      <c r="M80" s="1407"/>
      <c r="N80" s="1407"/>
      <c r="O80" s="1408"/>
      <c r="P80" s="1406">
        <v>44561</v>
      </c>
      <c r="Q80" s="1407"/>
      <c r="R80" s="1408"/>
    </row>
    <row r="81" spans="1:18" ht="12.75" customHeight="1" x14ac:dyDescent="0.25">
      <c r="A81" s="1427"/>
      <c r="B81" s="1428"/>
      <c r="C81" s="1429"/>
      <c r="D81" s="298"/>
      <c r="E81" s="1436" t="s">
        <v>683</v>
      </c>
      <c r="F81" s="1437"/>
      <c r="G81" s="1437"/>
      <c r="H81" s="1437"/>
      <c r="I81" s="1437"/>
      <c r="J81" s="1437"/>
      <c r="K81" s="1438"/>
      <c r="L81" s="1406">
        <v>44197</v>
      </c>
      <c r="M81" s="1407"/>
      <c r="N81" s="1407"/>
      <c r="O81" s="1408"/>
      <c r="P81" s="1406">
        <v>44561</v>
      </c>
      <c r="Q81" s="1407"/>
      <c r="R81" s="1408"/>
    </row>
    <row r="82" spans="1:18" ht="12.75" customHeight="1" x14ac:dyDescent="0.25">
      <c r="A82" s="1427"/>
      <c r="B82" s="1428"/>
      <c r="C82" s="1429"/>
      <c r="D82" s="298"/>
      <c r="E82" s="1409" t="s">
        <v>682</v>
      </c>
      <c r="F82" s="1410"/>
      <c r="G82" s="1410"/>
      <c r="H82" s="1410"/>
      <c r="I82" s="1410"/>
      <c r="J82" s="1410"/>
      <c r="K82" s="1411"/>
      <c r="L82" s="1406">
        <v>44197</v>
      </c>
      <c r="M82" s="1407"/>
      <c r="N82" s="1407"/>
      <c r="O82" s="1408"/>
      <c r="P82" s="1406">
        <v>44561</v>
      </c>
      <c r="Q82" s="1407"/>
      <c r="R82" s="1408"/>
    </row>
    <row r="83" spans="1:18" ht="12.75" customHeight="1" x14ac:dyDescent="0.25">
      <c r="A83" s="1427"/>
      <c r="B83" s="1428"/>
      <c r="C83" s="1429"/>
      <c r="D83" s="298"/>
      <c r="E83" s="1409" t="s">
        <v>681</v>
      </c>
      <c r="F83" s="1410"/>
      <c r="G83" s="1410"/>
      <c r="H83" s="1410"/>
      <c r="I83" s="1410"/>
      <c r="J83" s="1410"/>
      <c r="K83" s="1411"/>
      <c r="L83" s="1406">
        <v>44197</v>
      </c>
      <c r="M83" s="1407"/>
      <c r="N83" s="1407"/>
      <c r="O83" s="1408"/>
      <c r="P83" s="1406">
        <v>44561</v>
      </c>
      <c r="Q83" s="1407"/>
      <c r="R83" s="1408"/>
    </row>
    <row r="84" spans="1:18" ht="12.75" customHeight="1" x14ac:dyDescent="0.25">
      <c r="A84" s="1424" t="s">
        <v>680</v>
      </c>
      <c r="B84" s="1425"/>
      <c r="C84" s="1426"/>
      <c r="D84" s="298"/>
      <c r="E84" s="1442" t="s">
        <v>679</v>
      </c>
      <c r="F84" s="1442"/>
      <c r="G84" s="1442"/>
      <c r="H84" s="1442"/>
      <c r="I84" s="1442"/>
      <c r="J84" s="1442"/>
      <c r="K84" s="1442"/>
      <c r="L84" s="1406">
        <v>44197</v>
      </c>
      <c r="M84" s="1407"/>
      <c r="N84" s="1407"/>
      <c r="O84" s="1408"/>
      <c r="P84" s="1406">
        <v>44561</v>
      </c>
      <c r="Q84" s="1407"/>
      <c r="R84" s="1408"/>
    </row>
    <row r="85" spans="1:18" ht="12.75" customHeight="1" x14ac:dyDescent="0.25">
      <c r="A85" s="1427"/>
      <c r="B85" s="1428"/>
      <c r="C85" s="1429"/>
      <c r="D85" s="298"/>
      <c r="E85" s="1439" t="s">
        <v>678</v>
      </c>
      <c r="F85" s="1440"/>
      <c r="G85" s="1440"/>
      <c r="H85" s="1440"/>
      <c r="I85" s="1440"/>
      <c r="J85" s="1440"/>
      <c r="K85" s="1441"/>
      <c r="L85" s="1406">
        <v>44197</v>
      </c>
      <c r="M85" s="1407"/>
      <c r="N85" s="1407"/>
      <c r="O85" s="1408"/>
      <c r="P85" s="1406">
        <v>44561</v>
      </c>
      <c r="Q85" s="1407"/>
      <c r="R85" s="1408"/>
    </row>
    <row r="86" spans="1:18" ht="12.75" customHeight="1" x14ac:dyDescent="0.25">
      <c r="A86" s="1427"/>
      <c r="B86" s="1428"/>
      <c r="C86" s="1429"/>
      <c r="D86" s="298"/>
      <c r="E86" s="1439" t="s">
        <v>677</v>
      </c>
      <c r="F86" s="1440"/>
      <c r="G86" s="1440"/>
      <c r="H86" s="1440"/>
      <c r="I86" s="1440"/>
      <c r="J86" s="1440"/>
      <c r="K86" s="1441"/>
      <c r="L86" s="1406">
        <v>44197</v>
      </c>
      <c r="M86" s="1407"/>
      <c r="N86" s="1407"/>
      <c r="O86" s="1408"/>
      <c r="P86" s="1406">
        <v>44561</v>
      </c>
      <c r="Q86" s="1407"/>
      <c r="R86" s="1408"/>
    </row>
    <row r="87" spans="1:18" ht="12.75" customHeight="1" x14ac:dyDescent="0.25">
      <c r="A87" s="1427"/>
      <c r="B87" s="1428"/>
      <c r="C87" s="1429"/>
      <c r="D87" s="298"/>
      <c r="E87" s="1442" t="s">
        <v>676</v>
      </c>
      <c r="F87" s="1442"/>
      <c r="G87" s="1442"/>
      <c r="H87" s="1442"/>
      <c r="I87" s="1442"/>
      <c r="J87" s="1442"/>
      <c r="K87" s="1442"/>
      <c r="L87" s="1406">
        <v>44197</v>
      </c>
      <c r="M87" s="1407"/>
      <c r="N87" s="1407"/>
      <c r="O87" s="1408"/>
      <c r="P87" s="1406">
        <v>44561</v>
      </c>
      <c r="Q87" s="1407"/>
      <c r="R87" s="1408"/>
    </row>
    <row r="88" spans="1:18" ht="12.75" customHeight="1" x14ac:dyDescent="0.25">
      <c r="A88" s="1427"/>
      <c r="B88" s="1428"/>
      <c r="C88" s="1429"/>
      <c r="D88" s="298"/>
      <c r="E88" s="1439" t="s">
        <v>675</v>
      </c>
      <c r="F88" s="1440"/>
      <c r="G88" s="1440"/>
      <c r="H88" s="1440"/>
      <c r="I88" s="1440"/>
      <c r="J88" s="1440"/>
      <c r="K88" s="1441"/>
      <c r="L88" s="1406">
        <v>44197</v>
      </c>
      <c r="M88" s="1407"/>
      <c r="N88" s="1407"/>
      <c r="O88" s="1408"/>
      <c r="P88" s="1406">
        <v>44561</v>
      </c>
      <c r="Q88" s="1407"/>
      <c r="R88" s="1408"/>
    </row>
    <row r="89" spans="1:18" ht="12.75" customHeight="1" x14ac:dyDescent="0.25">
      <c r="A89" s="1427"/>
      <c r="B89" s="1428"/>
      <c r="C89" s="1429"/>
      <c r="D89" s="298"/>
      <c r="E89" s="1439" t="s">
        <v>674</v>
      </c>
      <c r="F89" s="1440"/>
      <c r="G89" s="1440"/>
      <c r="H89" s="1440"/>
      <c r="I89" s="1440"/>
      <c r="J89" s="1440"/>
      <c r="K89" s="1441"/>
      <c r="L89" s="1406">
        <v>44197</v>
      </c>
      <c r="M89" s="1407"/>
      <c r="N89" s="1407"/>
      <c r="O89" s="1408"/>
      <c r="P89" s="1406">
        <v>44561</v>
      </c>
      <c r="Q89" s="1407"/>
      <c r="R89" s="1408"/>
    </row>
    <row r="90" spans="1:18" ht="12.75" customHeight="1" x14ac:dyDescent="0.25">
      <c r="A90" s="1427"/>
      <c r="B90" s="1428"/>
      <c r="C90" s="1429"/>
      <c r="D90" s="298"/>
      <c r="E90" s="1442" t="s">
        <v>673</v>
      </c>
      <c r="F90" s="1442"/>
      <c r="G90" s="1442"/>
      <c r="H90" s="1442"/>
      <c r="I90" s="1442"/>
      <c r="J90" s="1442"/>
      <c r="K90" s="1442"/>
      <c r="L90" s="1406">
        <v>44197</v>
      </c>
      <c r="M90" s="1407"/>
      <c r="N90" s="1407"/>
      <c r="O90" s="1408"/>
      <c r="P90" s="1406">
        <v>44561</v>
      </c>
      <c r="Q90" s="1407"/>
      <c r="R90" s="1408"/>
    </row>
    <row r="91" spans="1:18" ht="12.75" customHeight="1" x14ac:dyDescent="0.25">
      <c r="A91" s="1430"/>
      <c r="B91" s="1431"/>
      <c r="C91" s="1432"/>
      <c r="D91" s="298"/>
      <c r="E91" s="1439" t="s">
        <v>672</v>
      </c>
      <c r="F91" s="1440"/>
      <c r="G91" s="1440"/>
      <c r="H91" s="1440"/>
      <c r="I91" s="1440"/>
      <c r="J91" s="1440"/>
      <c r="K91" s="1441"/>
      <c r="L91" s="1406">
        <v>44197</v>
      </c>
      <c r="M91" s="1407"/>
      <c r="N91" s="1407"/>
      <c r="O91" s="1408"/>
      <c r="P91" s="1406">
        <v>44561</v>
      </c>
      <c r="Q91" s="1407"/>
      <c r="R91" s="1408"/>
    </row>
    <row r="92" spans="1:18" ht="38.25" customHeight="1" x14ac:dyDescent="0.25">
      <c r="A92" s="1443" t="s">
        <v>48</v>
      </c>
      <c r="B92" s="1444"/>
      <c r="C92" s="1445"/>
      <c r="D92" s="297" t="s">
        <v>49</v>
      </c>
      <c r="E92" s="1443" t="s">
        <v>50</v>
      </c>
      <c r="F92" s="1444"/>
      <c r="G92" s="1444"/>
      <c r="H92" s="1444"/>
      <c r="I92" s="1444"/>
      <c r="J92" s="1444"/>
      <c r="K92" s="1445"/>
      <c r="L92" s="1443" t="s">
        <v>49</v>
      </c>
      <c r="M92" s="1444"/>
      <c r="N92" s="1444"/>
      <c r="O92" s="1444"/>
      <c r="P92" s="1444"/>
      <c r="Q92" s="1444"/>
      <c r="R92" s="1445"/>
    </row>
    <row r="93" spans="1:18" ht="12.75" customHeight="1" x14ac:dyDescent="0.25">
      <c r="A93" s="1421" t="s">
        <v>671</v>
      </c>
      <c r="B93" s="1422"/>
      <c r="C93" s="1423"/>
      <c r="D93" s="296"/>
      <c r="E93" s="1421" t="s">
        <v>670</v>
      </c>
      <c r="F93" s="1422"/>
      <c r="G93" s="1422"/>
      <c r="H93" s="1422"/>
      <c r="I93" s="1422"/>
      <c r="J93" s="1422"/>
      <c r="K93" s="1423"/>
      <c r="L93" s="1365"/>
      <c r="M93" s="1446"/>
      <c r="N93" s="1446"/>
      <c r="O93" s="1446"/>
      <c r="P93" s="1446"/>
      <c r="Q93" s="1446"/>
      <c r="R93" s="1366"/>
    </row>
    <row r="94" spans="1:18" ht="12.75" customHeight="1" x14ac:dyDescent="0.25">
      <c r="A94" s="1421"/>
      <c r="B94" s="1422"/>
      <c r="C94" s="1423"/>
      <c r="D94" s="296"/>
      <c r="E94" s="1421" t="s">
        <v>669</v>
      </c>
      <c r="F94" s="1422"/>
      <c r="G94" s="1422"/>
      <c r="H94" s="1422"/>
      <c r="I94" s="1422"/>
      <c r="J94" s="1422"/>
      <c r="K94" s="1423"/>
      <c r="L94" s="1365"/>
      <c r="M94" s="1446"/>
      <c r="N94" s="1446"/>
      <c r="O94" s="1446"/>
      <c r="P94" s="1446"/>
      <c r="Q94" s="1446"/>
      <c r="R94" s="1366"/>
    </row>
    <row r="95" spans="1:18" ht="15.75" x14ac:dyDescent="0.25">
      <c r="A95" s="1421"/>
      <c r="B95" s="1422"/>
      <c r="C95" s="1423"/>
      <c r="D95" s="296"/>
      <c r="E95" s="1421"/>
      <c r="F95" s="1422"/>
      <c r="G95" s="1422"/>
      <c r="H95" s="1422"/>
      <c r="I95" s="1422"/>
      <c r="J95" s="1422"/>
      <c r="K95" s="1423"/>
      <c r="L95" s="1365"/>
      <c r="M95" s="1446"/>
      <c r="N95" s="1446"/>
      <c r="O95" s="1446"/>
      <c r="P95" s="1446"/>
      <c r="Q95" s="1446"/>
      <c r="R95" s="1366"/>
    </row>
    <row r="96" spans="1:18" ht="15.75" x14ac:dyDescent="0.25">
      <c r="A96" s="1421"/>
      <c r="B96" s="1422"/>
      <c r="C96" s="1423"/>
      <c r="D96" s="296"/>
      <c r="E96" s="1421"/>
      <c r="F96" s="1422"/>
      <c r="G96" s="1422"/>
      <c r="H96" s="1422"/>
      <c r="I96" s="1422"/>
      <c r="J96" s="1422"/>
      <c r="K96" s="1423"/>
      <c r="L96" s="1365"/>
      <c r="M96" s="1446"/>
      <c r="N96" s="1446"/>
      <c r="O96" s="1446"/>
      <c r="P96" s="1446"/>
      <c r="Q96" s="1446"/>
      <c r="R96" s="1366"/>
    </row>
    <row r="97" spans="1:18" ht="15.75" x14ac:dyDescent="0.25">
      <c r="A97" s="1421"/>
      <c r="B97" s="1422"/>
      <c r="C97" s="1423"/>
      <c r="D97" s="296"/>
      <c r="E97" s="1421"/>
      <c r="F97" s="1422"/>
      <c r="G97" s="1422"/>
      <c r="H97" s="1422"/>
      <c r="I97" s="1422"/>
      <c r="J97" s="1422"/>
      <c r="K97" s="1423"/>
      <c r="L97" s="1365"/>
      <c r="M97" s="1446"/>
      <c r="N97" s="1446"/>
      <c r="O97" s="1446"/>
      <c r="P97" s="1446"/>
      <c r="Q97" s="1446"/>
      <c r="R97" s="1366"/>
    </row>
    <row r="98" spans="1:18" ht="15.75" x14ac:dyDescent="0.25">
      <c r="A98" s="1447"/>
      <c r="B98" s="1448"/>
      <c r="C98" s="1448"/>
      <c r="D98" s="1448"/>
      <c r="E98" s="1448"/>
      <c r="F98" s="1448"/>
      <c r="G98" s="1448"/>
      <c r="H98" s="1448"/>
      <c r="I98" s="1448"/>
      <c r="J98" s="1448"/>
      <c r="K98" s="1448"/>
      <c r="L98" s="1448"/>
      <c r="M98" s="1448"/>
      <c r="N98" s="1448"/>
      <c r="O98" s="1448"/>
      <c r="P98" s="1448"/>
      <c r="Q98" s="1448"/>
      <c r="R98" s="1449"/>
    </row>
    <row r="99" spans="1:18" ht="16.5" customHeight="1" x14ac:dyDescent="0.25">
      <c r="A99" s="1450" t="s">
        <v>51</v>
      </c>
      <c r="B99" s="295" t="s">
        <v>52</v>
      </c>
      <c r="C99" s="1453" t="s">
        <v>668</v>
      </c>
      <c r="D99" s="1453"/>
      <c r="E99" s="1453"/>
      <c r="F99" s="1453"/>
      <c r="G99" s="1453"/>
      <c r="H99" s="1453"/>
      <c r="I99" s="1453"/>
      <c r="J99" s="1453"/>
      <c r="K99" s="1453"/>
      <c r="L99" s="1453"/>
      <c r="M99" s="1453"/>
      <c r="N99" s="1453"/>
      <c r="O99" s="1453"/>
      <c r="P99" s="1453"/>
      <c r="Q99" s="1453"/>
      <c r="R99" s="1453"/>
    </row>
    <row r="100" spans="1:18" ht="16.5" customHeight="1" x14ac:dyDescent="0.25">
      <c r="A100" s="1451"/>
      <c r="B100" s="295" t="s">
        <v>53</v>
      </c>
      <c r="C100" s="1453" t="s">
        <v>223</v>
      </c>
      <c r="D100" s="1453"/>
      <c r="E100" s="1453"/>
      <c r="F100" s="1453"/>
      <c r="G100" s="1453"/>
      <c r="H100" s="1453"/>
      <c r="I100" s="1453"/>
      <c r="J100" s="1453"/>
      <c r="K100" s="1453"/>
      <c r="L100" s="1453"/>
      <c r="M100" s="1453"/>
      <c r="N100" s="1453"/>
      <c r="O100" s="1453"/>
      <c r="P100" s="1453"/>
      <c r="Q100" s="1453"/>
      <c r="R100" s="1453"/>
    </row>
    <row r="101" spans="1:18" x14ac:dyDescent="0.25">
      <c r="A101" s="1451"/>
      <c r="B101" s="1450" t="s">
        <v>54</v>
      </c>
      <c r="C101" s="1453" t="s">
        <v>667</v>
      </c>
      <c r="D101" s="1453"/>
      <c r="E101" s="1453"/>
      <c r="F101" s="1453"/>
      <c r="G101" s="1453"/>
      <c r="H101" s="1453"/>
      <c r="I101" s="1453"/>
      <c r="J101" s="1453"/>
      <c r="K101" s="1453"/>
      <c r="L101" s="1453"/>
      <c r="M101" s="1453"/>
      <c r="N101" s="1453"/>
      <c r="O101" s="1453"/>
      <c r="P101" s="1453"/>
      <c r="Q101" s="1453"/>
      <c r="R101" s="1453"/>
    </row>
    <row r="102" spans="1:18" x14ac:dyDescent="0.25">
      <c r="A102" s="1452"/>
      <c r="B102" s="1452"/>
      <c r="C102" s="1453"/>
      <c r="D102" s="1453"/>
      <c r="E102" s="1453"/>
      <c r="F102" s="1453"/>
      <c r="G102" s="1453"/>
      <c r="H102" s="1453"/>
      <c r="I102" s="1453"/>
      <c r="J102" s="1453"/>
      <c r="K102" s="1453"/>
      <c r="L102" s="1453"/>
      <c r="M102" s="1453"/>
      <c r="N102" s="1453"/>
      <c r="O102" s="1453"/>
      <c r="P102" s="1453"/>
      <c r="Q102" s="1453"/>
      <c r="R102" s="1453"/>
    </row>
    <row r="104" spans="1:18" x14ac:dyDescent="0.25">
      <c r="A104" s="294" t="s">
        <v>55</v>
      </c>
    </row>
    <row r="106" spans="1:18" x14ac:dyDescent="0.25">
      <c r="A106" s="290" t="s">
        <v>56</v>
      </c>
      <c r="B106" s="290">
        <v>1000</v>
      </c>
      <c r="C106" s="290">
        <v>2000</v>
      </c>
      <c r="D106" s="290">
        <v>3000</v>
      </c>
      <c r="E106" s="290">
        <v>4000</v>
      </c>
      <c r="F106" s="1454">
        <v>5000</v>
      </c>
      <c r="G106" s="1454"/>
      <c r="H106" s="1454"/>
      <c r="I106" s="1454">
        <v>6000</v>
      </c>
      <c r="J106" s="1454"/>
      <c r="K106" s="1455"/>
      <c r="L106" s="1455">
        <v>7000</v>
      </c>
      <c r="M106" s="1456"/>
      <c r="N106" s="1457"/>
      <c r="O106" s="1458" t="s">
        <v>57</v>
      </c>
      <c r="P106" s="1459"/>
      <c r="Q106" s="1459"/>
    </row>
    <row r="107" spans="1:18" x14ac:dyDescent="0.25">
      <c r="A107" s="292" t="s">
        <v>666</v>
      </c>
      <c r="B107" s="51">
        <v>0</v>
      </c>
      <c r="C107" s="51">
        <v>0</v>
      </c>
      <c r="D107" s="51">
        <v>0</v>
      </c>
      <c r="E107" s="51">
        <v>0</v>
      </c>
      <c r="F107" s="677">
        <v>0</v>
      </c>
      <c r="G107" s="678"/>
      <c r="H107" s="679"/>
      <c r="I107" s="677">
        <v>0</v>
      </c>
      <c r="J107" s="678"/>
      <c r="K107" s="678"/>
      <c r="L107" s="677">
        <v>0</v>
      </c>
      <c r="M107" s="678"/>
      <c r="N107" s="679"/>
      <c r="O107" s="1460">
        <f>SUM(B107:N107)</f>
        <v>0</v>
      </c>
      <c r="P107" s="1461"/>
      <c r="Q107" s="1462"/>
    </row>
    <row r="108" spans="1:18" ht="26.25" x14ac:dyDescent="0.25">
      <c r="A108" s="293" t="s">
        <v>665</v>
      </c>
      <c r="B108" s="51">
        <v>0</v>
      </c>
      <c r="C108" s="51">
        <v>0</v>
      </c>
      <c r="D108" s="51">
        <v>0</v>
      </c>
      <c r="E108" s="51">
        <v>0</v>
      </c>
      <c r="F108" s="677">
        <v>0</v>
      </c>
      <c r="G108" s="678"/>
      <c r="H108" s="679"/>
      <c r="I108" s="677">
        <v>0</v>
      </c>
      <c r="J108" s="678"/>
      <c r="K108" s="678"/>
      <c r="L108" s="677">
        <v>0</v>
      </c>
      <c r="M108" s="678"/>
      <c r="N108" s="679"/>
      <c r="O108" s="1460">
        <f>SUM(B108:N108)</f>
        <v>0</v>
      </c>
      <c r="P108" s="1461"/>
      <c r="Q108" s="1462"/>
    </row>
    <row r="109" spans="1:18" x14ac:dyDescent="0.25">
      <c r="A109" s="292" t="s">
        <v>146</v>
      </c>
      <c r="B109" s="51"/>
      <c r="C109" s="51"/>
      <c r="D109" s="51"/>
      <c r="E109" s="51"/>
      <c r="F109" s="677"/>
      <c r="G109" s="678"/>
      <c r="H109" s="679"/>
      <c r="I109" s="677"/>
      <c r="J109" s="678"/>
      <c r="K109" s="678"/>
      <c r="L109" s="677"/>
      <c r="M109" s="678"/>
      <c r="N109" s="679"/>
      <c r="O109" s="1460"/>
      <c r="P109" s="1461"/>
      <c r="Q109" s="1462"/>
    </row>
    <row r="110" spans="1:18" x14ac:dyDescent="0.25">
      <c r="A110" s="291"/>
      <c r="B110" s="51"/>
      <c r="C110" s="51"/>
      <c r="D110" s="51"/>
      <c r="E110" s="51"/>
      <c r="F110" s="677"/>
      <c r="G110" s="678"/>
      <c r="H110" s="679"/>
      <c r="I110" s="677"/>
      <c r="J110" s="678"/>
      <c r="K110" s="678"/>
      <c r="L110" s="677"/>
      <c r="M110" s="678"/>
      <c r="N110" s="679"/>
      <c r="O110" s="1454"/>
      <c r="P110" s="1459"/>
      <c r="Q110" s="1459"/>
    </row>
    <row r="111" spans="1:18" x14ac:dyDescent="0.25">
      <c r="B111" s="158">
        <f>SUM(B107:B110)</f>
        <v>0</v>
      </c>
      <c r="C111" s="158">
        <f>SUM(C107:C110)</f>
        <v>0</v>
      </c>
      <c r="D111" s="158">
        <f>SUM(D107:D110)</f>
        <v>0</v>
      </c>
      <c r="E111" s="158">
        <f>SUM(E107:E110)</f>
        <v>0</v>
      </c>
      <c r="F111" s="1243">
        <f>SUM(F107:F110)</f>
        <v>0</v>
      </c>
      <c r="G111" s="1243"/>
      <c r="H111" s="1243"/>
      <c r="I111" s="1243">
        <f>SUM(I107:I110)</f>
        <v>0</v>
      </c>
      <c r="J111" s="1243"/>
      <c r="K111" s="1243"/>
      <c r="L111" s="1243">
        <f>SUM(L107:L110)</f>
        <v>0</v>
      </c>
      <c r="M111" s="1243"/>
      <c r="N111" s="1243"/>
      <c r="O111" s="1042">
        <f>SUM(O107:O110)</f>
        <v>0</v>
      </c>
      <c r="P111" s="1042"/>
      <c r="Q111" s="1042"/>
    </row>
    <row r="115" spans="3:3" ht="20.25" x14ac:dyDescent="0.3">
      <c r="C115" s="289"/>
    </row>
  </sheetData>
  <mergeCells count="300">
    <mergeCell ref="F110:H110"/>
    <mergeCell ref="I110:K110"/>
    <mergeCell ref="L110:N110"/>
    <mergeCell ref="O110:Q110"/>
    <mergeCell ref="F111:H111"/>
    <mergeCell ref="I111:K111"/>
    <mergeCell ref="L111:N111"/>
    <mergeCell ref="O111:Q111"/>
    <mergeCell ref="F107:H107"/>
    <mergeCell ref="I107:K107"/>
    <mergeCell ref="L107:N107"/>
    <mergeCell ref="O107:Q107"/>
    <mergeCell ref="F108:H108"/>
    <mergeCell ref="I108:K108"/>
    <mergeCell ref="L108:N108"/>
    <mergeCell ref="O108:Q108"/>
    <mergeCell ref="F109:H109"/>
    <mergeCell ref="I109:K109"/>
    <mergeCell ref="L109:N109"/>
    <mergeCell ref="O109:Q109"/>
    <mergeCell ref="A98:R98"/>
    <mergeCell ref="A99:A102"/>
    <mergeCell ref="C99:R99"/>
    <mergeCell ref="C100:R100"/>
    <mergeCell ref="B101:B102"/>
    <mergeCell ref="C101:R102"/>
    <mergeCell ref="F106:H106"/>
    <mergeCell ref="I106:K106"/>
    <mergeCell ref="L106:N106"/>
    <mergeCell ref="O106:Q106"/>
    <mergeCell ref="A95:C95"/>
    <mergeCell ref="E95:K95"/>
    <mergeCell ref="L95:R95"/>
    <mergeCell ref="A96:C96"/>
    <mergeCell ref="E96:K96"/>
    <mergeCell ref="L96:R96"/>
    <mergeCell ref="A97:C97"/>
    <mergeCell ref="E97:K97"/>
    <mergeCell ref="L97:R97"/>
    <mergeCell ref="A92:C92"/>
    <mergeCell ref="E92:K92"/>
    <mergeCell ref="L92:R92"/>
    <mergeCell ref="A93:C93"/>
    <mergeCell ref="E93:K93"/>
    <mergeCell ref="L93:R93"/>
    <mergeCell ref="A94:C94"/>
    <mergeCell ref="E94:K94"/>
    <mergeCell ref="L94:R94"/>
    <mergeCell ref="A84:C91"/>
    <mergeCell ref="E84:K84"/>
    <mergeCell ref="L84:O84"/>
    <mergeCell ref="P84:R84"/>
    <mergeCell ref="E85:K85"/>
    <mergeCell ref="L85:O85"/>
    <mergeCell ref="P85:R85"/>
    <mergeCell ref="E88:K88"/>
    <mergeCell ref="L88:O88"/>
    <mergeCell ref="P88:R88"/>
    <mergeCell ref="E90:K90"/>
    <mergeCell ref="L90:O90"/>
    <mergeCell ref="P90:R90"/>
    <mergeCell ref="E91:K91"/>
    <mergeCell ref="L91:O91"/>
    <mergeCell ref="P91:R91"/>
    <mergeCell ref="E89:K89"/>
    <mergeCell ref="L89:O89"/>
    <mergeCell ref="P89:R89"/>
    <mergeCell ref="E86:K86"/>
    <mergeCell ref="L86:O86"/>
    <mergeCell ref="P86:R86"/>
    <mergeCell ref="E87:K87"/>
    <mergeCell ref="L87:O87"/>
    <mergeCell ref="P87:R87"/>
    <mergeCell ref="L75:O75"/>
    <mergeCell ref="P75:R75"/>
    <mergeCell ref="E76:K76"/>
    <mergeCell ref="L76:O76"/>
    <mergeCell ref="P76:R76"/>
    <mergeCell ref="A78:C83"/>
    <mergeCell ref="E78:K78"/>
    <mergeCell ref="L78:O78"/>
    <mergeCell ref="P78:R78"/>
    <mergeCell ref="E79:K79"/>
    <mergeCell ref="L79:O79"/>
    <mergeCell ref="P79:R79"/>
    <mergeCell ref="E80:K80"/>
    <mergeCell ref="L80:O80"/>
    <mergeCell ref="P80:R80"/>
    <mergeCell ref="E81:K81"/>
    <mergeCell ref="L81:O81"/>
    <mergeCell ref="P81:R81"/>
    <mergeCell ref="E82:K82"/>
    <mergeCell ref="L82:O82"/>
    <mergeCell ref="P82:R82"/>
    <mergeCell ref="E83:K83"/>
    <mergeCell ref="L83:O83"/>
    <mergeCell ref="P83:R83"/>
    <mergeCell ref="E74:K74"/>
    <mergeCell ref="L74:O74"/>
    <mergeCell ref="P74:R74"/>
    <mergeCell ref="E77:K77"/>
    <mergeCell ref="L77:O77"/>
    <mergeCell ref="P77:R77"/>
    <mergeCell ref="A69:C74"/>
    <mergeCell ref="E69:K69"/>
    <mergeCell ref="L69:O69"/>
    <mergeCell ref="P69:R69"/>
    <mergeCell ref="E70:K70"/>
    <mergeCell ref="L70:O70"/>
    <mergeCell ref="P70:R70"/>
    <mergeCell ref="E71:K71"/>
    <mergeCell ref="L71:O71"/>
    <mergeCell ref="P71:R71"/>
    <mergeCell ref="E72:K72"/>
    <mergeCell ref="L72:O72"/>
    <mergeCell ref="P72:R72"/>
    <mergeCell ref="E73:K73"/>
    <mergeCell ref="L73:O73"/>
    <mergeCell ref="P73:R73"/>
    <mergeCell ref="A75:C77"/>
    <mergeCell ref="E75:K75"/>
    <mergeCell ref="A63:C68"/>
    <mergeCell ref="E63:K63"/>
    <mergeCell ref="L63:O63"/>
    <mergeCell ref="P63:R63"/>
    <mergeCell ref="E64:K64"/>
    <mergeCell ref="L64:O64"/>
    <mergeCell ref="P64:R64"/>
    <mergeCell ref="E65:K65"/>
    <mergeCell ref="L65:O65"/>
    <mergeCell ref="E68:K68"/>
    <mergeCell ref="L68:O68"/>
    <mergeCell ref="P68:R68"/>
    <mergeCell ref="P59:Q59"/>
    <mergeCell ref="P65:R65"/>
    <mergeCell ref="E66:K66"/>
    <mergeCell ref="L66:O66"/>
    <mergeCell ref="P66:R66"/>
    <mergeCell ref="E67:K67"/>
    <mergeCell ref="L67:O67"/>
    <mergeCell ref="P67:R67"/>
    <mergeCell ref="H58:I58"/>
    <mergeCell ref="J58:K58"/>
    <mergeCell ref="L58:M58"/>
    <mergeCell ref="N58:O58"/>
    <mergeCell ref="P61:Q61"/>
    <mergeCell ref="E60:E61"/>
    <mergeCell ref="H60:I60"/>
    <mergeCell ref="J60:K60"/>
    <mergeCell ref="L60:M60"/>
    <mergeCell ref="N60:O60"/>
    <mergeCell ref="P60:Q60"/>
    <mergeCell ref="H61:I61"/>
    <mergeCell ref="J61:K61"/>
    <mergeCell ref="L61:M61"/>
    <mergeCell ref="A55:R55"/>
    <mergeCell ref="A56:E56"/>
    <mergeCell ref="F56:H56"/>
    <mergeCell ref="I56:L56"/>
    <mergeCell ref="M56:O56"/>
    <mergeCell ref="P56:R56"/>
    <mergeCell ref="N61:O61"/>
    <mergeCell ref="P58:Q58"/>
    <mergeCell ref="H59:I59"/>
    <mergeCell ref="J59:K59"/>
    <mergeCell ref="L59:M59"/>
    <mergeCell ref="N59:O59"/>
    <mergeCell ref="B57:C57"/>
    <mergeCell ref="F57:G57"/>
    <mergeCell ref="H57:I57"/>
    <mergeCell ref="J57:K57"/>
    <mergeCell ref="L57:M57"/>
    <mergeCell ref="N57:O57"/>
    <mergeCell ref="P57:Q57"/>
    <mergeCell ref="A58:A61"/>
    <mergeCell ref="B58:C61"/>
    <mergeCell ref="D58:D61"/>
    <mergeCell ref="E58:E59"/>
    <mergeCell ref="F58:G61"/>
    <mergeCell ref="E53:E54"/>
    <mergeCell ref="H53:I53"/>
    <mergeCell ref="J53:K53"/>
    <mergeCell ref="L53:M53"/>
    <mergeCell ref="N53:O53"/>
    <mergeCell ref="P53:Q53"/>
    <mergeCell ref="H54:I54"/>
    <mergeCell ref="J54:K54"/>
    <mergeCell ref="L54:M54"/>
    <mergeCell ref="N54:O54"/>
    <mergeCell ref="J51:K51"/>
    <mergeCell ref="L51:M51"/>
    <mergeCell ref="N51:O51"/>
    <mergeCell ref="P51:Q51"/>
    <mergeCell ref="H52:I52"/>
    <mergeCell ref="J52:K52"/>
    <mergeCell ref="L52:M52"/>
    <mergeCell ref="N52:O52"/>
    <mergeCell ref="P52:Q52"/>
    <mergeCell ref="P44:Q44"/>
    <mergeCell ref="H45:I45"/>
    <mergeCell ref="J45:K45"/>
    <mergeCell ref="L45:M45"/>
    <mergeCell ref="N45:O45"/>
    <mergeCell ref="P54:Q54"/>
    <mergeCell ref="A49:E49"/>
    <mergeCell ref="F49:H49"/>
    <mergeCell ref="I49:L49"/>
    <mergeCell ref="M49:O49"/>
    <mergeCell ref="P49:R49"/>
    <mergeCell ref="B50:C50"/>
    <mergeCell ref="F50:G50"/>
    <mergeCell ref="H50:I50"/>
    <mergeCell ref="J50:K50"/>
    <mergeCell ref="L50:M50"/>
    <mergeCell ref="N50:O50"/>
    <mergeCell ref="P50:Q50"/>
    <mergeCell ref="A51:A54"/>
    <mergeCell ref="B51:C54"/>
    <mergeCell ref="D51:D54"/>
    <mergeCell ref="E51:E52"/>
    <mergeCell ref="F51:G54"/>
    <mergeCell ref="H51:I51"/>
    <mergeCell ref="A46:R46"/>
    <mergeCell ref="A47:R47"/>
    <mergeCell ref="A48:R48"/>
    <mergeCell ref="A42:A45"/>
    <mergeCell ref="B42:C45"/>
    <mergeCell ref="D42:D45"/>
    <mergeCell ref="E42:E43"/>
    <mergeCell ref="F42:G45"/>
    <mergeCell ref="H42:I42"/>
    <mergeCell ref="P45:Q45"/>
    <mergeCell ref="P42:Q42"/>
    <mergeCell ref="H43:I43"/>
    <mergeCell ref="J43:K43"/>
    <mergeCell ref="L43:M43"/>
    <mergeCell ref="N43:O43"/>
    <mergeCell ref="J42:K42"/>
    <mergeCell ref="L42:M42"/>
    <mergeCell ref="N42:O42"/>
    <mergeCell ref="P43:Q43"/>
    <mergeCell ref="E44:E45"/>
    <mergeCell ref="H44:I44"/>
    <mergeCell ref="J44:K44"/>
    <mergeCell ref="L44:M44"/>
    <mergeCell ref="N44:O44"/>
    <mergeCell ref="A27:R27"/>
    <mergeCell ref="A28:B28"/>
    <mergeCell ref="R40:R41"/>
    <mergeCell ref="B41:C41"/>
    <mergeCell ref="F41:G41"/>
    <mergeCell ref="A30:B30"/>
    <mergeCell ref="E30:G30"/>
    <mergeCell ref="H30:R30"/>
    <mergeCell ref="A31:R31"/>
    <mergeCell ref="A32:A34"/>
    <mergeCell ref="B32:R33"/>
    <mergeCell ref="B34:R34"/>
    <mergeCell ref="A35:R35"/>
    <mergeCell ref="A36:A38"/>
    <mergeCell ref="B36:R37"/>
    <mergeCell ref="B38:R38"/>
    <mergeCell ref="A39:R39"/>
    <mergeCell ref="A40:G40"/>
    <mergeCell ref="H40:I41"/>
    <mergeCell ref="J40:K41"/>
    <mergeCell ref="L40:M41"/>
    <mergeCell ref="N40:O41"/>
    <mergeCell ref="P40:Q41"/>
    <mergeCell ref="A22:R22"/>
    <mergeCell ref="A23:B23"/>
    <mergeCell ref="C23:R23"/>
    <mergeCell ref="A24:B24"/>
    <mergeCell ref="C24:R24"/>
    <mergeCell ref="A25:B25"/>
    <mergeCell ref="C25:R25"/>
    <mergeCell ref="A26:B26"/>
    <mergeCell ref="F26:G26"/>
    <mergeCell ref="H26:J26"/>
    <mergeCell ref="K26:M26"/>
    <mergeCell ref="A10:A12"/>
    <mergeCell ref="B10:R12"/>
    <mergeCell ref="A13:A16"/>
    <mergeCell ref="B13:R16"/>
    <mergeCell ref="A17:A18"/>
    <mergeCell ref="B17:R18"/>
    <mergeCell ref="B19:R19"/>
    <mergeCell ref="A20:A21"/>
    <mergeCell ref="B20:E21"/>
    <mergeCell ref="F20:K21"/>
    <mergeCell ref="L20:R21"/>
    <mergeCell ref="A1:R1"/>
    <mergeCell ref="A2:R2"/>
    <mergeCell ref="A3:R3"/>
    <mergeCell ref="A4:R4"/>
    <mergeCell ref="A5:R5"/>
    <mergeCell ref="A6:R6"/>
    <mergeCell ref="A7:R7"/>
    <mergeCell ref="A8:R8"/>
    <mergeCell ref="A9:R9"/>
  </mergeCells>
  <pageMargins left="0.23622047244094491" right="0.23622047244094491" top="0.74803149606299213" bottom="0.35433070866141736" header="0.31496062992125984" footer="0.31496062992125984"/>
  <pageSetup scale="60" orientation="landscape" horizontalDpi="360" verticalDpi="36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AI93"/>
  <sheetViews>
    <sheetView showGridLines="0" topLeftCell="A31" zoomScale="81" zoomScaleNormal="81" workbookViewId="0">
      <selection activeCell="P45" sqref="P45:Q45"/>
    </sheetView>
  </sheetViews>
  <sheetFormatPr baseColWidth="10" defaultColWidth="9.140625" defaultRowHeight="12.75" x14ac:dyDescent="0.2"/>
  <cols>
    <col min="1" max="1" width="25.7109375" style="1" customWidth="1"/>
    <col min="2" max="2" width="16" style="1" bestFit="1" customWidth="1"/>
    <col min="3" max="3" width="16.7109375" style="1" customWidth="1"/>
    <col min="4" max="4" width="15.42578125" style="1" bestFit="1" customWidth="1"/>
    <col min="5" max="5" width="20.28515625" style="1" customWidth="1"/>
    <col min="6" max="6" width="7.28515625" style="1" customWidth="1"/>
    <col min="7" max="7" width="4.7109375" style="1" customWidth="1"/>
    <col min="8" max="8" width="7.42578125" style="1" customWidth="1"/>
    <col min="9" max="9" width="12.140625" style="1" customWidth="1"/>
    <col min="10" max="10" width="7.28515625" style="1" customWidth="1"/>
    <col min="11" max="11" width="8.5703125" style="1" customWidth="1"/>
    <col min="12" max="13" width="8.28515625" style="1" customWidth="1"/>
    <col min="14" max="14" width="4.5703125" style="1" customWidth="1"/>
    <col min="15" max="15" width="10.140625" style="1" customWidth="1"/>
    <col min="16" max="16" width="8.140625" style="1" customWidth="1"/>
    <col min="17" max="17" width="7.7109375" style="1" customWidth="1"/>
    <col min="18" max="18" width="18.28515625" style="1" customWidth="1"/>
    <col min="19" max="19" width="9.140625" style="1"/>
    <col min="20" max="20" width="16" style="1" customWidth="1"/>
    <col min="21" max="16384" width="9.140625" style="1"/>
  </cols>
  <sheetData>
    <row r="1" spans="1:18" x14ac:dyDescent="0.2">
      <c r="A1" s="506"/>
      <c r="B1" s="507"/>
      <c r="C1" s="507"/>
      <c r="D1" s="507"/>
      <c r="E1" s="507"/>
      <c r="F1" s="507"/>
      <c r="G1" s="507"/>
      <c r="H1" s="507"/>
      <c r="I1" s="507"/>
      <c r="J1" s="507"/>
      <c r="K1" s="507"/>
      <c r="L1" s="507"/>
      <c r="M1" s="507"/>
      <c r="N1" s="507"/>
      <c r="O1" s="507"/>
      <c r="P1" s="507"/>
      <c r="Q1" s="507"/>
      <c r="R1" s="508"/>
    </row>
    <row r="2" spans="1:18" ht="23.25" customHeight="1" x14ac:dyDescent="0.2">
      <c r="A2" s="626" t="s">
        <v>0</v>
      </c>
      <c r="B2" s="627"/>
      <c r="C2" s="627"/>
      <c r="D2" s="627"/>
      <c r="E2" s="627"/>
      <c r="F2" s="627"/>
      <c r="G2" s="627"/>
      <c r="H2" s="627"/>
      <c r="I2" s="627"/>
      <c r="J2" s="627"/>
      <c r="K2" s="627"/>
      <c r="L2" s="627"/>
      <c r="M2" s="627"/>
      <c r="N2" s="627"/>
      <c r="O2" s="627"/>
      <c r="P2" s="627"/>
      <c r="Q2" s="627"/>
      <c r="R2" s="628"/>
    </row>
    <row r="3" spans="1:18" ht="20.25" customHeight="1" x14ac:dyDescent="0.2">
      <c r="A3" s="629" t="s">
        <v>492</v>
      </c>
      <c r="B3" s="630"/>
      <c r="C3" s="630"/>
      <c r="D3" s="630"/>
      <c r="E3" s="630"/>
      <c r="F3" s="630"/>
      <c r="G3" s="630"/>
      <c r="H3" s="630"/>
      <c r="I3" s="630"/>
      <c r="J3" s="630"/>
      <c r="K3" s="630"/>
      <c r="L3" s="630"/>
      <c r="M3" s="630"/>
      <c r="N3" s="630"/>
      <c r="O3" s="630"/>
      <c r="P3" s="630"/>
      <c r="Q3" s="630"/>
      <c r="R3" s="631"/>
    </row>
    <row r="4" spans="1:18" ht="18" customHeight="1" x14ac:dyDescent="0.2">
      <c r="A4" s="518" t="s">
        <v>491</v>
      </c>
      <c r="B4" s="519"/>
      <c r="C4" s="519"/>
      <c r="D4" s="519"/>
      <c r="E4" s="519"/>
      <c r="F4" s="519"/>
      <c r="G4" s="519"/>
      <c r="H4" s="519"/>
      <c r="I4" s="519"/>
      <c r="J4" s="519"/>
      <c r="K4" s="519"/>
      <c r="L4" s="519"/>
      <c r="M4" s="519"/>
      <c r="N4" s="519"/>
      <c r="O4" s="519"/>
      <c r="P4" s="519"/>
      <c r="Q4" s="519"/>
      <c r="R4" s="520"/>
    </row>
    <row r="5" spans="1:18" ht="18" customHeight="1" x14ac:dyDescent="0.2">
      <c r="A5" s="518" t="s">
        <v>92</v>
      </c>
      <c r="B5" s="519"/>
      <c r="C5" s="519"/>
      <c r="D5" s="519"/>
      <c r="E5" s="519"/>
      <c r="F5" s="519"/>
      <c r="G5" s="519"/>
      <c r="H5" s="519"/>
      <c r="I5" s="519"/>
      <c r="J5" s="519"/>
      <c r="K5" s="519"/>
      <c r="L5" s="519"/>
      <c r="M5" s="519"/>
      <c r="N5" s="519"/>
      <c r="O5" s="519"/>
      <c r="P5" s="519"/>
      <c r="Q5" s="519"/>
      <c r="R5" s="520"/>
    </row>
    <row r="6" spans="1:18" ht="12.75" customHeight="1" x14ac:dyDescent="0.2">
      <c r="A6" s="632" t="s">
        <v>490</v>
      </c>
      <c r="B6" s="633"/>
      <c r="C6" s="633"/>
      <c r="D6" s="633"/>
      <c r="E6" s="633"/>
      <c r="F6" s="633"/>
      <c r="G6" s="633"/>
      <c r="H6" s="633"/>
      <c r="I6" s="633"/>
      <c r="J6" s="633"/>
      <c r="K6" s="633"/>
      <c r="L6" s="633"/>
      <c r="M6" s="633"/>
      <c r="N6" s="633"/>
      <c r="O6" s="633"/>
      <c r="P6" s="633"/>
      <c r="Q6" s="633"/>
      <c r="R6" s="634"/>
    </row>
    <row r="7" spans="1:18" x14ac:dyDescent="0.2">
      <c r="A7" s="491"/>
      <c r="B7" s="492"/>
      <c r="C7" s="492"/>
      <c r="D7" s="492"/>
      <c r="E7" s="492"/>
      <c r="F7" s="492"/>
      <c r="G7" s="492"/>
      <c r="H7" s="492"/>
      <c r="I7" s="492"/>
      <c r="J7" s="492"/>
      <c r="K7" s="492"/>
      <c r="L7" s="492"/>
      <c r="M7" s="492"/>
      <c r="N7" s="492"/>
      <c r="O7" s="492"/>
      <c r="P7" s="492"/>
      <c r="Q7" s="492"/>
      <c r="R7" s="493"/>
    </row>
    <row r="8" spans="1:18" x14ac:dyDescent="0.2">
      <c r="A8" s="491"/>
      <c r="B8" s="492"/>
      <c r="C8" s="492"/>
      <c r="D8" s="492"/>
      <c r="E8" s="492"/>
      <c r="F8" s="492"/>
      <c r="G8" s="492"/>
      <c r="H8" s="492"/>
      <c r="I8" s="492"/>
      <c r="J8" s="492"/>
      <c r="K8" s="492"/>
      <c r="L8" s="492"/>
      <c r="M8" s="492"/>
      <c r="N8" s="492"/>
      <c r="O8" s="492"/>
      <c r="P8" s="492"/>
      <c r="Q8" s="492"/>
      <c r="R8" s="493"/>
    </row>
    <row r="9" spans="1:18" x14ac:dyDescent="0.2">
      <c r="A9" s="494"/>
      <c r="B9" s="495"/>
      <c r="C9" s="495"/>
      <c r="D9" s="495"/>
      <c r="E9" s="495"/>
      <c r="F9" s="495"/>
      <c r="G9" s="495"/>
      <c r="H9" s="495"/>
      <c r="I9" s="495"/>
      <c r="J9" s="495"/>
      <c r="K9" s="495"/>
      <c r="L9" s="495"/>
      <c r="M9" s="495"/>
      <c r="N9" s="495"/>
      <c r="O9" s="495"/>
      <c r="P9" s="495"/>
      <c r="Q9" s="495"/>
      <c r="R9" s="496"/>
    </row>
    <row r="10" spans="1:18" x14ac:dyDescent="0.2">
      <c r="A10" s="472" t="s">
        <v>1</v>
      </c>
      <c r="B10" s="423" t="s">
        <v>459</v>
      </c>
      <c r="C10" s="497"/>
      <c r="D10" s="497"/>
      <c r="E10" s="497"/>
      <c r="F10" s="497"/>
      <c r="G10" s="497"/>
      <c r="H10" s="497"/>
      <c r="I10" s="497"/>
      <c r="J10" s="497"/>
      <c r="K10" s="497"/>
      <c r="L10" s="497"/>
      <c r="M10" s="497"/>
      <c r="N10" s="497"/>
      <c r="O10" s="497"/>
      <c r="P10" s="497"/>
      <c r="Q10" s="497"/>
      <c r="R10" s="424"/>
    </row>
    <row r="11" spans="1:18" s="211" customFormat="1" ht="15" x14ac:dyDescent="0.2">
      <c r="A11" s="472"/>
      <c r="B11" s="425"/>
      <c r="C11" s="498"/>
      <c r="D11" s="498"/>
      <c r="E11" s="498"/>
      <c r="F11" s="498"/>
      <c r="G11" s="498"/>
      <c r="H11" s="498"/>
      <c r="I11" s="498"/>
      <c r="J11" s="498"/>
      <c r="K11" s="498"/>
      <c r="L11" s="498"/>
      <c r="M11" s="498"/>
      <c r="N11" s="498"/>
      <c r="O11" s="498"/>
      <c r="P11" s="498"/>
      <c r="Q11" s="498"/>
      <c r="R11" s="426"/>
    </row>
    <row r="12" spans="1:18" s="211" customFormat="1" ht="15" x14ac:dyDescent="0.2">
      <c r="A12" s="472"/>
      <c r="B12" s="427"/>
      <c r="C12" s="499"/>
      <c r="D12" s="499"/>
      <c r="E12" s="499"/>
      <c r="F12" s="499"/>
      <c r="G12" s="499"/>
      <c r="H12" s="499"/>
      <c r="I12" s="499"/>
      <c r="J12" s="499"/>
      <c r="K12" s="499"/>
      <c r="L12" s="499"/>
      <c r="M12" s="499"/>
      <c r="N12" s="499"/>
      <c r="O12" s="499"/>
      <c r="P12" s="499"/>
      <c r="Q12" s="499"/>
      <c r="R12" s="428"/>
    </row>
    <row r="13" spans="1:18" s="211" customFormat="1" ht="12.75" customHeight="1" x14ac:dyDescent="0.2">
      <c r="A13" s="1494" t="s">
        <v>2</v>
      </c>
      <c r="B13" s="1497" t="s">
        <v>489</v>
      </c>
      <c r="C13" s="1498"/>
      <c r="D13" s="1498"/>
      <c r="E13" s="1498"/>
      <c r="F13" s="1498"/>
      <c r="G13" s="1498"/>
      <c r="H13" s="1498"/>
      <c r="I13" s="1498"/>
      <c r="J13" s="1498"/>
      <c r="K13" s="1498"/>
      <c r="L13" s="1498"/>
      <c r="M13" s="1498"/>
      <c r="N13" s="1498"/>
      <c r="O13" s="1498"/>
      <c r="P13" s="1498"/>
      <c r="Q13" s="1498"/>
      <c r="R13" s="1499"/>
    </row>
    <row r="14" spans="1:18" s="211" customFormat="1" ht="15" x14ac:dyDescent="0.2">
      <c r="A14" s="1495"/>
      <c r="B14" s="1500"/>
      <c r="C14" s="1501"/>
      <c r="D14" s="1501"/>
      <c r="E14" s="1501"/>
      <c r="F14" s="1501"/>
      <c r="G14" s="1501"/>
      <c r="H14" s="1501"/>
      <c r="I14" s="1501"/>
      <c r="J14" s="1501"/>
      <c r="K14" s="1501"/>
      <c r="L14" s="1501"/>
      <c r="M14" s="1501"/>
      <c r="N14" s="1501"/>
      <c r="O14" s="1501"/>
      <c r="P14" s="1501"/>
      <c r="Q14" s="1501"/>
      <c r="R14" s="1502"/>
    </row>
    <row r="15" spans="1:18" s="211" customFormat="1" ht="12.75" customHeight="1" x14ac:dyDescent="0.2">
      <c r="A15" s="1495"/>
      <c r="B15" s="1500"/>
      <c r="C15" s="1501"/>
      <c r="D15" s="1501"/>
      <c r="E15" s="1501"/>
      <c r="F15" s="1501"/>
      <c r="G15" s="1501"/>
      <c r="H15" s="1501"/>
      <c r="I15" s="1501"/>
      <c r="J15" s="1501"/>
      <c r="K15" s="1501"/>
      <c r="L15" s="1501"/>
      <c r="M15" s="1501"/>
      <c r="N15" s="1501"/>
      <c r="O15" s="1501"/>
      <c r="P15" s="1501"/>
      <c r="Q15" s="1501"/>
      <c r="R15" s="1502"/>
    </row>
    <row r="16" spans="1:18" s="211" customFormat="1" ht="15" x14ac:dyDescent="0.2">
      <c r="A16" s="1496"/>
      <c r="B16" s="1503"/>
      <c r="C16" s="1504"/>
      <c r="D16" s="1504"/>
      <c r="E16" s="1504"/>
      <c r="F16" s="1504"/>
      <c r="G16" s="1504"/>
      <c r="H16" s="1504"/>
      <c r="I16" s="1504"/>
      <c r="J16" s="1504"/>
      <c r="K16" s="1504"/>
      <c r="L16" s="1504"/>
      <c r="M16" s="1504"/>
      <c r="N16" s="1504"/>
      <c r="O16" s="1504"/>
      <c r="P16" s="1504"/>
      <c r="Q16" s="1504"/>
      <c r="R16" s="1505"/>
    </row>
    <row r="17" spans="1:35" s="211" customFormat="1" ht="15" x14ac:dyDescent="0.2">
      <c r="A17" s="1526" t="s">
        <v>3</v>
      </c>
      <c r="B17" s="1528" t="s">
        <v>459</v>
      </c>
      <c r="C17" s="1529"/>
      <c r="D17" s="1529"/>
      <c r="E17" s="1529"/>
      <c r="F17" s="1529"/>
      <c r="G17" s="1529"/>
      <c r="H17" s="1529"/>
      <c r="I17" s="1529"/>
      <c r="J17" s="1529"/>
      <c r="K17" s="1529"/>
      <c r="L17" s="1529"/>
      <c r="M17" s="1529"/>
      <c r="N17" s="1529"/>
      <c r="O17" s="1529"/>
      <c r="P17" s="1529"/>
      <c r="Q17" s="1529"/>
      <c r="R17" s="1530"/>
    </row>
    <row r="18" spans="1:35" s="211" customFormat="1" ht="15" x14ac:dyDescent="0.2">
      <c r="A18" s="1527"/>
      <c r="B18" s="1531"/>
      <c r="C18" s="1532"/>
      <c r="D18" s="1532"/>
      <c r="E18" s="1532"/>
      <c r="F18" s="1532"/>
      <c r="G18" s="1532"/>
      <c r="H18" s="1532"/>
      <c r="I18" s="1532"/>
      <c r="J18" s="1532"/>
      <c r="K18" s="1532"/>
      <c r="L18" s="1532"/>
      <c r="M18" s="1532"/>
      <c r="N18" s="1532"/>
      <c r="O18" s="1532"/>
      <c r="P18" s="1532"/>
      <c r="Q18" s="1532"/>
      <c r="R18" s="1533"/>
    </row>
    <row r="19" spans="1:35" s="211" customFormat="1" ht="75.75" x14ac:dyDescent="0.2">
      <c r="A19" s="243" t="s">
        <v>488</v>
      </c>
      <c r="B19" s="1534" t="s">
        <v>487</v>
      </c>
      <c r="C19" s="1519"/>
      <c r="D19" s="1519"/>
      <c r="E19" s="1519"/>
      <c r="F19" s="1519"/>
      <c r="G19" s="1519"/>
      <c r="H19" s="1519"/>
      <c r="I19" s="1519"/>
      <c r="J19" s="1519"/>
      <c r="K19" s="1519"/>
      <c r="L19" s="1519"/>
      <c r="M19" s="1519"/>
      <c r="N19" s="1519"/>
      <c r="O19" s="1519"/>
      <c r="P19" s="1519"/>
      <c r="Q19" s="1519"/>
      <c r="R19" s="1491"/>
    </row>
    <row r="20" spans="1:35" s="211" customFormat="1" ht="15" x14ac:dyDescent="0.2">
      <c r="A20" s="1535" t="s">
        <v>4</v>
      </c>
      <c r="B20" s="1536"/>
      <c r="C20" s="964"/>
      <c r="D20" s="964"/>
      <c r="E20" s="965"/>
      <c r="F20" s="1537" t="s">
        <v>5</v>
      </c>
      <c r="G20" s="1538"/>
      <c r="H20" s="1538"/>
      <c r="I20" s="1538"/>
      <c r="J20" s="1538"/>
      <c r="K20" s="1539"/>
      <c r="L20" s="1536">
        <f>R44</f>
        <v>1084316.0099999998</v>
      </c>
      <c r="M20" s="964"/>
      <c r="N20" s="964"/>
      <c r="O20" s="964"/>
      <c r="P20" s="964"/>
      <c r="Q20" s="964"/>
      <c r="R20" s="965"/>
    </row>
    <row r="21" spans="1:35" s="211" customFormat="1" ht="15" x14ac:dyDescent="0.2">
      <c r="A21" s="1535"/>
      <c r="B21" s="966"/>
      <c r="C21" s="967"/>
      <c r="D21" s="967"/>
      <c r="E21" s="968"/>
      <c r="F21" s="1540"/>
      <c r="G21" s="1541"/>
      <c r="H21" s="1541"/>
      <c r="I21" s="1541"/>
      <c r="J21" s="1541"/>
      <c r="K21" s="1542"/>
      <c r="L21" s="966"/>
      <c r="M21" s="967"/>
      <c r="N21" s="967"/>
      <c r="O21" s="967"/>
      <c r="P21" s="967"/>
      <c r="Q21" s="967"/>
      <c r="R21" s="968"/>
      <c r="S21" s="242"/>
      <c r="T21" s="242"/>
      <c r="U21" s="242"/>
      <c r="V21" s="242"/>
      <c r="W21" s="242"/>
      <c r="X21" s="242"/>
      <c r="Y21" s="242"/>
      <c r="Z21" s="242"/>
      <c r="AA21" s="242"/>
      <c r="AB21" s="242"/>
      <c r="AC21" s="242"/>
      <c r="AD21" s="242"/>
      <c r="AE21" s="242"/>
      <c r="AF21" s="242"/>
      <c r="AG21" s="242"/>
      <c r="AH21" s="242"/>
      <c r="AI21" s="242"/>
    </row>
    <row r="22" spans="1:35" s="211" customFormat="1" ht="15" x14ac:dyDescent="0.2">
      <c r="A22" s="1506"/>
      <c r="B22" s="1507"/>
      <c r="C22" s="1507"/>
      <c r="D22" s="1507"/>
      <c r="E22" s="1507"/>
      <c r="F22" s="1507"/>
      <c r="G22" s="1507"/>
      <c r="H22" s="1507"/>
      <c r="I22" s="1507"/>
      <c r="J22" s="1507"/>
      <c r="K22" s="1507"/>
      <c r="L22" s="1507"/>
      <c r="M22" s="1507"/>
      <c r="N22" s="1507"/>
      <c r="O22" s="1507"/>
      <c r="P22" s="1507"/>
      <c r="Q22" s="1507"/>
      <c r="R22" s="1508"/>
    </row>
    <row r="23" spans="1:35" s="211" customFormat="1" ht="32.25" customHeight="1" x14ac:dyDescent="0.2">
      <c r="A23" s="1490" t="s">
        <v>6</v>
      </c>
      <c r="B23" s="1491"/>
      <c r="C23" s="1543" t="s">
        <v>90</v>
      </c>
      <c r="D23" s="1544"/>
      <c r="E23" s="1544"/>
      <c r="F23" s="1544"/>
      <c r="G23" s="1544"/>
      <c r="H23" s="1544"/>
      <c r="I23" s="1544"/>
      <c r="J23" s="1544"/>
      <c r="K23" s="1544"/>
      <c r="L23" s="1544"/>
      <c r="M23" s="1544"/>
      <c r="N23" s="1544"/>
      <c r="O23" s="1544"/>
      <c r="P23" s="1544"/>
      <c r="Q23" s="1544"/>
      <c r="R23" s="1545"/>
    </row>
    <row r="24" spans="1:35" s="211" customFormat="1" ht="119.25" customHeight="1" x14ac:dyDescent="0.2">
      <c r="A24" s="1516" t="s">
        <v>7</v>
      </c>
      <c r="B24" s="1517"/>
      <c r="C24" s="1518" t="s">
        <v>486</v>
      </c>
      <c r="D24" s="1467"/>
      <c r="E24" s="1467"/>
      <c r="F24" s="1467"/>
      <c r="G24" s="1467"/>
      <c r="H24" s="1467"/>
      <c r="I24" s="1467"/>
      <c r="J24" s="1467"/>
      <c r="K24" s="1467"/>
      <c r="L24" s="1467"/>
      <c r="M24" s="1467"/>
      <c r="N24" s="1467"/>
      <c r="O24" s="1467"/>
      <c r="P24" s="1467"/>
      <c r="Q24" s="1467"/>
      <c r="R24" s="1468"/>
    </row>
    <row r="25" spans="1:35" s="242" customFormat="1" ht="18" customHeight="1" x14ac:dyDescent="0.2">
      <c r="A25" s="1490" t="s">
        <v>8</v>
      </c>
      <c r="B25" s="1491"/>
      <c r="C25" s="1490" t="s">
        <v>9</v>
      </c>
      <c r="D25" s="1519"/>
      <c r="E25" s="1519"/>
      <c r="F25" s="1519"/>
      <c r="G25" s="1519"/>
      <c r="H25" s="1519"/>
      <c r="I25" s="1519"/>
      <c r="J25" s="1519"/>
      <c r="K25" s="1519"/>
      <c r="L25" s="1519"/>
      <c r="M25" s="1519"/>
      <c r="N25" s="1519"/>
      <c r="O25" s="1519"/>
      <c r="P25" s="1519"/>
      <c r="Q25" s="1519"/>
      <c r="R25" s="1491"/>
      <c r="S25" s="211"/>
      <c r="T25" s="211"/>
      <c r="U25" s="211"/>
      <c r="V25" s="211"/>
      <c r="W25" s="211"/>
      <c r="X25" s="211"/>
      <c r="Y25" s="211"/>
      <c r="Z25" s="211"/>
      <c r="AA25" s="211"/>
      <c r="AB25" s="211"/>
      <c r="AC25" s="211"/>
      <c r="AD25" s="211"/>
      <c r="AE25" s="211"/>
      <c r="AF25" s="211"/>
      <c r="AG25" s="211"/>
      <c r="AH25" s="211"/>
      <c r="AI25" s="211"/>
    </row>
    <row r="26" spans="1:35" s="211" customFormat="1" ht="24" customHeight="1" x14ac:dyDescent="0.2">
      <c r="A26" s="1490" t="s">
        <v>138</v>
      </c>
      <c r="B26" s="1491"/>
      <c r="C26" s="234" t="s">
        <v>450</v>
      </c>
      <c r="D26" s="234" t="s">
        <v>136</v>
      </c>
      <c r="E26" s="234" t="s">
        <v>11</v>
      </c>
      <c r="F26" s="1520"/>
      <c r="G26" s="1521"/>
      <c r="H26" s="1516" t="s">
        <v>12</v>
      </c>
      <c r="I26" s="1522"/>
      <c r="J26" s="1517"/>
      <c r="K26" s="1490" t="s">
        <v>313</v>
      </c>
      <c r="L26" s="1519"/>
      <c r="M26" s="1491"/>
      <c r="N26" s="241"/>
      <c r="O26" s="239"/>
      <c r="P26" s="239"/>
      <c r="Q26" s="239"/>
      <c r="R26" s="238"/>
    </row>
    <row r="27" spans="1:35" s="211" customFormat="1" ht="15" x14ac:dyDescent="0.2">
      <c r="A27" s="1523" t="s">
        <v>133</v>
      </c>
      <c r="B27" s="1524"/>
      <c r="C27" s="1524"/>
      <c r="D27" s="1524"/>
      <c r="E27" s="1524"/>
      <c r="F27" s="1524"/>
      <c r="G27" s="1524"/>
      <c r="H27" s="1524"/>
      <c r="I27" s="1524"/>
      <c r="J27" s="1524"/>
      <c r="K27" s="1524"/>
      <c r="L27" s="1524"/>
      <c r="M27" s="1524"/>
      <c r="N27" s="1524"/>
      <c r="O27" s="1524"/>
      <c r="P27" s="1524"/>
      <c r="Q27" s="1524"/>
      <c r="R27" s="1525"/>
    </row>
    <row r="28" spans="1:35" s="211" customFormat="1" ht="24" customHeight="1" x14ac:dyDescent="0.2">
      <c r="A28" s="1490" t="s">
        <v>13</v>
      </c>
      <c r="B28" s="1491"/>
      <c r="C28" s="240" t="s">
        <v>312</v>
      </c>
      <c r="D28" s="239"/>
      <c r="E28" s="239"/>
      <c r="F28" s="239"/>
      <c r="G28" s="239"/>
      <c r="H28" s="239"/>
      <c r="I28" s="239"/>
      <c r="J28" s="239"/>
      <c r="K28" s="239"/>
      <c r="L28" s="239"/>
      <c r="M28" s="239"/>
      <c r="N28" s="239"/>
      <c r="O28" s="239"/>
      <c r="P28" s="239"/>
      <c r="Q28" s="239"/>
      <c r="R28" s="238"/>
    </row>
    <row r="29" spans="1:35" s="211" customFormat="1" ht="4.5" customHeight="1" x14ac:dyDescent="0.2">
      <c r="A29" s="237"/>
      <c r="B29" s="236"/>
      <c r="C29" s="236"/>
      <c r="D29" s="236"/>
      <c r="E29" s="236"/>
      <c r="F29" s="236"/>
      <c r="G29" s="236"/>
      <c r="H29" s="236"/>
      <c r="I29" s="236"/>
      <c r="J29" s="236"/>
      <c r="K29" s="236"/>
      <c r="L29" s="236"/>
      <c r="M29" s="236"/>
      <c r="N29" s="236"/>
      <c r="O29" s="236"/>
      <c r="P29" s="236"/>
      <c r="Q29" s="236"/>
      <c r="R29" s="235"/>
    </row>
    <row r="30" spans="1:35" s="211" customFormat="1" ht="66.75" customHeight="1" x14ac:dyDescent="0.2">
      <c r="A30" s="1490" t="s">
        <v>14</v>
      </c>
      <c r="B30" s="1491"/>
      <c r="C30" s="234" t="s">
        <v>66</v>
      </c>
      <c r="D30" s="234" t="s">
        <v>67</v>
      </c>
      <c r="E30" s="1516" t="s">
        <v>485</v>
      </c>
      <c r="F30" s="1522"/>
      <c r="G30" s="1517"/>
      <c r="H30" s="1520" t="s">
        <v>15</v>
      </c>
      <c r="I30" s="1546"/>
      <c r="J30" s="1546"/>
      <c r="K30" s="1546"/>
      <c r="L30" s="1546"/>
      <c r="M30" s="1546"/>
      <c r="N30" s="1546"/>
      <c r="O30" s="1546"/>
      <c r="P30" s="1546"/>
      <c r="Q30" s="1546"/>
      <c r="R30" s="1521"/>
    </row>
    <row r="31" spans="1:35" s="211" customFormat="1" ht="15" x14ac:dyDescent="0.2">
      <c r="A31" s="1559"/>
      <c r="B31" s="1560"/>
      <c r="C31" s="1560"/>
      <c r="D31" s="1560"/>
      <c r="E31" s="1560"/>
      <c r="F31" s="1560"/>
      <c r="G31" s="1560"/>
      <c r="H31" s="1560"/>
      <c r="I31" s="1560"/>
      <c r="J31" s="1560"/>
      <c r="K31" s="1560"/>
      <c r="L31" s="1560"/>
      <c r="M31" s="1560"/>
      <c r="N31" s="1560"/>
      <c r="O31" s="1560"/>
      <c r="P31" s="1560"/>
      <c r="Q31" s="1560"/>
      <c r="R31" s="1561"/>
    </row>
    <row r="32" spans="1:35" s="211" customFormat="1" ht="15" x14ac:dyDescent="0.2">
      <c r="A32" s="1562" t="s">
        <v>16</v>
      </c>
      <c r="B32" s="1475" t="s">
        <v>484</v>
      </c>
      <c r="C32" s="1476"/>
      <c r="D32" s="1476"/>
      <c r="E32" s="1476"/>
      <c r="F32" s="1476"/>
      <c r="G32" s="1476"/>
      <c r="H32" s="1476"/>
      <c r="I32" s="1476"/>
      <c r="J32" s="1476"/>
      <c r="K32" s="1476"/>
      <c r="L32" s="1476"/>
      <c r="M32" s="1476"/>
      <c r="N32" s="1476"/>
      <c r="O32" s="1476"/>
      <c r="P32" s="1476"/>
      <c r="Q32" s="1476"/>
      <c r="R32" s="1477"/>
    </row>
    <row r="33" spans="1:18" s="211" customFormat="1" ht="15" x14ac:dyDescent="0.2">
      <c r="A33" s="1562"/>
      <c r="B33" s="1478"/>
      <c r="C33" s="1479"/>
      <c r="D33" s="1479"/>
      <c r="E33" s="1479"/>
      <c r="F33" s="1479"/>
      <c r="G33" s="1479"/>
      <c r="H33" s="1479"/>
      <c r="I33" s="1479"/>
      <c r="J33" s="1479"/>
      <c r="K33" s="1479"/>
      <c r="L33" s="1479"/>
      <c r="M33" s="1479"/>
      <c r="N33" s="1479"/>
      <c r="O33" s="1479"/>
      <c r="P33" s="1479"/>
      <c r="Q33" s="1479"/>
      <c r="R33" s="1480"/>
    </row>
    <row r="34" spans="1:18" s="211" customFormat="1" ht="15" x14ac:dyDescent="0.2">
      <c r="A34" s="1562"/>
      <c r="B34" s="1552" t="s">
        <v>17</v>
      </c>
      <c r="C34" s="1553"/>
      <c r="D34" s="1553"/>
      <c r="E34" s="1553"/>
      <c r="F34" s="1553"/>
      <c r="G34" s="1553"/>
      <c r="H34" s="1553"/>
      <c r="I34" s="1553"/>
      <c r="J34" s="1553"/>
      <c r="K34" s="1553"/>
      <c r="L34" s="1553"/>
      <c r="M34" s="1553"/>
      <c r="N34" s="1553"/>
      <c r="O34" s="1553"/>
      <c r="P34" s="1553"/>
      <c r="Q34" s="1553"/>
      <c r="R34" s="1554"/>
    </row>
    <row r="35" spans="1:18" s="211" customFormat="1" ht="15" x14ac:dyDescent="0.2">
      <c r="A35" s="1466"/>
      <c r="B35" s="1467"/>
      <c r="C35" s="1467"/>
      <c r="D35" s="1467"/>
      <c r="E35" s="1467"/>
      <c r="F35" s="1467"/>
      <c r="G35" s="1467"/>
      <c r="H35" s="1467"/>
      <c r="I35" s="1467"/>
      <c r="J35" s="1467"/>
      <c r="K35" s="1467"/>
      <c r="L35" s="1467"/>
      <c r="M35" s="1467"/>
      <c r="N35" s="1467"/>
      <c r="O35" s="1467"/>
      <c r="P35" s="1467"/>
      <c r="Q35" s="1467"/>
      <c r="R35" s="1468"/>
    </row>
    <row r="36" spans="1:18" s="211" customFormat="1" ht="15" x14ac:dyDescent="0.2">
      <c r="A36" s="1549" t="s">
        <v>18</v>
      </c>
      <c r="B36" s="1475" t="s">
        <v>483</v>
      </c>
      <c r="C36" s="1476"/>
      <c r="D36" s="1476"/>
      <c r="E36" s="1476"/>
      <c r="F36" s="1476"/>
      <c r="G36" s="1476"/>
      <c r="H36" s="1476"/>
      <c r="I36" s="1476"/>
      <c r="J36" s="1476"/>
      <c r="K36" s="1476"/>
      <c r="L36" s="1476"/>
      <c r="M36" s="1476"/>
      <c r="N36" s="1476"/>
      <c r="O36" s="1476"/>
      <c r="P36" s="1476"/>
      <c r="Q36" s="1476"/>
      <c r="R36" s="1477"/>
    </row>
    <row r="37" spans="1:18" s="211" customFormat="1" ht="15" x14ac:dyDescent="0.2">
      <c r="A37" s="1550"/>
      <c r="B37" s="1478"/>
      <c r="C37" s="1479"/>
      <c r="D37" s="1479"/>
      <c r="E37" s="1479"/>
      <c r="F37" s="1479"/>
      <c r="G37" s="1479"/>
      <c r="H37" s="1479"/>
      <c r="I37" s="1479"/>
      <c r="J37" s="1479"/>
      <c r="K37" s="1479"/>
      <c r="L37" s="1479"/>
      <c r="M37" s="1479"/>
      <c r="N37" s="1479"/>
      <c r="O37" s="1479"/>
      <c r="P37" s="1479"/>
      <c r="Q37" s="1479"/>
      <c r="R37" s="1480"/>
    </row>
    <row r="38" spans="1:18" s="211" customFormat="1" ht="15" x14ac:dyDescent="0.2">
      <c r="A38" s="1551"/>
      <c r="B38" s="1552" t="s">
        <v>19</v>
      </c>
      <c r="C38" s="1553"/>
      <c r="D38" s="1553"/>
      <c r="E38" s="1553"/>
      <c r="F38" s="1553"/>
      <c r="G38" s="1553"/>
      <c r="H38" s="1553"/>
      <c r="I38" s="1553"/>
      <c r="J38" s="1553"/>
      <c r="K38" s="1553"/>
      <c r="L38" s="1553"/>
      <c r="M38" s="1553"/>
      <c r="N38" s="1553"/>
      <c r="O38" s="1553"/>
      <c r="P38" s="1553"/>
      <c r="Q38" s="1553"/>
      <c r="R38" s="1554"/>
    </row>
    <row r="39" spans="1:18" s="211" customFormat="1" ht="15" x14ac:dyDescent="0.2">
      <c r="A39" s="1555"/>
      <c r="B39" s="1556"/>
      <c r="C39" s="1556"/>
      <c r="D39" s="1556"/>
      <c r="E39" s="1556"/>
      <c r="F39" s="1556"/>
      <c r="G39" s="1556"/>
      <c r="H39" s="1556"/>
      <c r="I39" s="1556"/>
      <c r="J39" s="1556"/>
      <c r="K39" s="1556"/>
      <c r="L39" s="1556"/>
      <c r="M39" s="1556"/>
      <c r="N39" s="1556"/>
      <c r="O39" s="1556"/>
      <c r="P39" s="1556"/>
      <c r="Q39" s="1556"/>
      <c r="R39" s="1557"/>
    </row>
    <row r="40" spans="1:18" s="211" customFormat="1" ht="28.5" customHeight="1" x14ac:dyDescent="0.2">
      <c r="A40" s="1514" t="s">
        <v>126</v>
      </c>
      <c r="B40" s="1558"/>
      <c r="C40" s="1558"/>
      <c r="D40" s="1558"/>
      <c r="E40" s="1558"/>
      <c r="F40" s="1558"/>
      <c r="G40" s="1515"/>
      <c r="H40" s="1497"/>
      <c r="I40" s="1499"/>
      <c r="J40" s="1497" t="s">
        <v>20</v>
      </c>
      <c r="K40" s="1499"/>
      <c r="L40" s="1497" t="s">
        <v>21</v>
      </c>
      <c r="M40" s="1499"/>
      <c r="N40" s="1497" t="s">
        <v>22</v>
      </c>
      <c r="O40" s="1499"/>
      <c r="P40" s="1497" t="s">
        <v>23</v>
      </c>
      <c r="Q40" s="1499"/>
      <c r="R40" s="1484" t="s">
        <v>24</v>
      </c>
    </row>
    <row r="41" spans="1:18" s="211" customFormat="1" ht="27.75" customHeight="1" x14ac:dyDescent="0.2">
      <c r="A41" s="233" t="s">
        <v>25</v>
      </c>
      <c r="B41" s="1547" t="s">
        <v>26</v>
      </c>
      <c r="C41" s="1548"/>
      <c r="D41" s="230" t="s">
        <v>27</v>
      </c>
      <c r="E41" s="232" t="s">
        <v>28</v>
      </c>
      <c r="F41" s="1503" t="s">
        <v>29</v>
      </c>
      <c r="G41" s="1505"/>
      <c r="H41" s="1503"/>
      <c r="I41" s="1505"/>
      <c r="J41" s="1503"/>
      <c r="K41" s="1505"/>
      <c r="L41" s="1503"/>
      <c r="M41" s="1505"/>
      <c r="N41" s="1503"/>
      <c r="O41" s="1505"/>
      <c r="P41" s="1503"/>
      <c r="Q41" s="1505"/>
      <c r="R41" s="1486"/>
    </row>
    <row r="42" spans="1:18" s="211" customFormat="1" ht="15.75" customHeight="1" x14ac:dyDescent="0.2">
      <c r="A42" s="1509" t="s">
        <v>482</v>
      </c>
      <c r="B42" s="1497" t="s">
        <v>481</v>
      </c>
      <c r="C42" s="1499"/>
      <c r="D42" s="1484" t="s">
        <v>117</v>
      </c>
      <c r="E42" s="1512" t="s">
        <v>31</v>
      </c>
      <c r="F42" s="1497" t="s">
        <v>32</v>
      </c>
      <c r="G42" s="1499"/>
      <c r="H42" s="1514" t="s">
        <v>33</v>
      </c>
      <c r="I42" s="1515"/>
      <c r="J42" s="1492">
        <f>J44/$R$44</f>
        <v>0.49930261566459766</v>
      </c>
      <c r="K42" s="1493"/>
      <c r="L42" s="1492">
        <f>L44/$R$44</f>
        <v>0.20499402199179928</v>
      </c>
      <c r="M42" s="1493"/>
      <c r="N42" s="1492">
        <f>N44/$R$44</f>
        <v>0.12354002778212232</v>
      </c>
      <c r="O42" s="1493"/>
      <c r="P42" s="1492">
        <f>P44/$R$44</f>
        <v>0.17216333456148086</v>
      </c>
      <c r="Q42" s="1493"/>
      <c r="R42" s="229">
        <f>SUM(J42:Q42)</f>
        <v>1.0000000000000002</v>
      </c>
    </row>
    <row r="43" spans="1:18" s="211" customFormat="1" ht="15.75" customHeight="1" x14ac:dyDescent="0.2">
      <c r="A43" s="1510"/>
      <c r="B43" s="1500"/>
      <c r="C43" s="1502"/>
      <c r="D43" s="1485"/>
      <c r="E43" s="1513"/>
      <c r="F43" s="1500"/>
      <c r="G43" s="1502"/>
      <c r="H43" s="1514" t="s">
        <v>34</v>
      </c>
      <c r="I43" s="1515"/>
      <c r="J43" s="1492">
        <f>J45/$R$44</f>
        <v>0.181562623980808</v>
      </c>
      <c r="K43" s="1493"/>
      <c r="L43" s="1492">
        <f>L45/$R$44</f>
        <v>0.31677269064762781</v>
      </c>
      <c r="M43" s="1493"/>
      <c r="N43" s="1492">
        <f>N45/$R$44</f>
        <v>0.2112370636305555</v>
      </c>
      <c r="O43" s="1493"/>
      <c r="P43" s="1492">
        <f>P45/$R$44</f>
        <v>0.29147732495437384</v>
      </c>
      <c r="Q43" s="1493"/>
      <c r="R43" s="228">
        <f>SUM(J43:P43)</f>
        <v>1.0010497032133652</v>
      </c>
    </row>
    <row r="44" spans="1:18" s="211" customFormat="1" ht="15.75" customHeight="1" x14ac:dyDescent="0.2">
      <c r="A44" s="1510"/>
      <c r="B44" s="1500"/>
      <c r="C44" s="1502"/>
      <c r="D44" s="1485"/>
      <c r="E44" s="1512" t="s">
        <v>60</v>
      </c>
      <c r="F44" s="1500"/>
      <c r="G44" s="1502"/>
      <c r="H44" s="1514" t="s">
        <v>35</v>
      </c>
      <c r="I44" s="1515"/>
      <c r="J44" s="1571">
        <f>J53</f>
        <v>541401.81999999995</v>
      </c>
      <c r="K44" s="1515"/>
      <c r="L44" s="1571">
        <f>L53</f>
        <v>222278.3</v>
      </c>
      <c r="M44" s="1515"/>
      <c r="N44" s="1571">
        <f>N53</f>
        <v>133956.43</v>
      </c>
      <c r="O44" s="1515"/>
      <c r="P44" s="1571">
        <f>P53</f>
        <v>186679.46</v>
      </c>
      <c r="Q44" s="1515"/>
      <c r="R44" s="227">
        <f>SUM(J44:Q44)</f>
        <v>1084316.0099999998</v>
      </c>
    </row>
    <row r="45" spans="1:18" s="211" customFormat="1" ht="44.25" customHeight="1" x14ac:dyDescent="0.2">
      <c r="A45" s="1511"/>
      <c r="B45" s="1503"/>
      <c r="C45" s="1505"/>
      <c r="D45" s="1486"/>
      <c r="E45" s="1574"/>
      <c r="F45" s="1503"/>
      <c r="G45" s="1505"/>
      <c r="H45" s="1514" t="s">
        <v>36</v>
      </c>
      <c r="I45" s="1515"/>
      <c r="J45" s="1572">
        <v>196871.26</v>
      </c>
      <c r="K45" s="1573"/>
      <c r="L45" s="1572">
        <v>343481.7</v>
      </c>
      <c r="M45" s="1573"/>
      <c r="N45" s="1391">
        <v>229047.73</v>
      </c>
      <c r="O45" s="1392"/>
      <c r="P45" s="1563">
        <v>316053.53000000003</v>
      </c>
      <c r="Q45" s="1515"/>
      <c r="R45" s="231">
        <f>SUM(J45:P45)</f>
        <v>1085454.22</v>
      </c>
    </row>
    <row r="46" spans="1:18" s="211" customFormat="1" ht="15" x14ac:dyDescent="0.2">
      <c r="A46" s="1564"/>
      <c r="B46" s="1565"/>
      <c r="C46" s="1565"/>
      <c r="D46" s="1565"/>
      <c r="E46" s="1565"/>
      <c r="F46" s="1565"/>
      <c r="G46" s="1565"/>
      <c r="H46" s="1565"/>
      <c r="I46" s="1565"/>
      <c r="J46" s="1565"/>
      <c r="K46" s="1565"/>
      <c r="L46" s="1565"/>
      <c r="M46" s="1565"/>
      <c r="N46" s="1565"/>
      <c r="O46" s="1565"/>
      <c r="P46" s="1565"/>
      <c r="Q46" s="1565"/>
      <c r="R46" s="1566"/>
    </row>
    <row r="47" spans="1:18" s="211" customFormat="1" ht="30" customHeight="1" x14ac:dyDescent="0.2">
      <c r="A47" s="1567" t="s">
        <v>122</v>
      </c>
      <c r="B47" s="1568"/>
      <c r="C47" s="1568"/>
      <c r="D47" s="1568"/>
      <c r="E47" s="1568"/>
      <c r="F47" s="1569"/>
      <c r="G47" s="1569"/>
      <c r="H47" s="1569"/>
      <c r="I47" s="1569"/>
      <c r="J47" s="1569"/>
      <c r="K47" s="1569"/>
      <c r="L47" s="1569"/>
      <c r="M47" s="1569"/>
      <c r="N47" s="1569"/>
      <c r="O47" s="1569"/>
      <c r="P47" s="1569"/>
      <c r="Q47" s="1569"/>
      <c r="R47" s="1570"/>
    </row>
    <row r="48" spans="1:18" s="211" customFormat="1" ht="17.25" customHeight="1" x14ac:dyDescent="0.2">
      <c r="A48" s="1575" t="s">
        <v>61</v>
      </c>
      <c r="B48" s="1576"/>
      <c r="C48" s="1576"/>
      <c r="D48" s="1576"/>
      <c r="E48" s="1576"/>
      <c r="F48" s="1576"/>
      <c r="G48" s="1576"/>
      <c r="H48" s="1576"/>
      <c r="I48" s="1576"/>
      <c r="J48" s="1576"/>
      <c r="K48" s="1576"/>
      <c r="L48" s="1576"/>
      <c r="M48" s="1576"/>
      <c r="N48" s="1576"/>
      <c r="O48" s="1576"/>
      <c r="P48" s="1576"/>
      <c r="Q48" s="1576"/>
      <c r="R48" s="1577"/>
    </row>
    <row r="49" spans="1:18" s="211" customFormat="1" ht="38.25" customHeight="1" x14ac:dyDescent="0.2">
      <c r="A49" s="1578" t="s">
        <v>480</v>
      </c>
      <c r="B49" s="1579"/>
      <c r="C49" s="1579"/>
      <c r="D49" s="1579"/>
      <c r="E49" s="1580"/>
      <c r="F49" s="1514" t="s">
        <v>37</v>
      </c>
      <c r="G49" s="1558"/>
      <c r="H49" s="1515"/>
      <c r="I49" s="1514" t="s">
        <v>459</v>
      </c>
      <c r="J49" s="1558"/>
      <c r="K49" s="1558"/>
      <c r="L49" s="1515"/>
      <c r="M49" s="1514" t="s">
        <v>38</v>
      </c>
      <c r="N49" s="1558"/>
      <c r="O49" s="1515"/>
      <c r="P49" s="1514"/>
      <c r="Q49" s="1558"/>
      <c r="R49" s="1515"/>
    </row>
    <row r="50" spans="1:18" s="211" customFormat="1" ht="31.5" customHeight="1" x14ac:dyDescent="0.2">
      <c r="A50" s="222" t="s">
        <v>25</v>
      </c>
      <c r="B50" s="1581" t="s">
        <v>26</v>
      </c>
      <c r="C50" s="1582"/>
      <c r="D50" s="230" t="s">
        <v>27</v>
      </c>
      <c r="E50" s="222" t="s">
        <v>28</v>
      </c>
      <c r="F50" s="1514" t="s">
        <v>29</v>
      </c>
      <c r="G50" s="1515"/>
      <c r="H50" s="1581"/>
      <c r="I50" s="1582"/>
      <c r="J50" s="1514" t="s">
        <v>20</v>
      </c>
      <c r="K50" s="1515"/>
      <c r="L50" s="1514" t="s">
        <v>21</v>
      </c>
      <c r="M50" s="1515"/>
      <c r="N50" s="1514" t="s">
        <v>22</v>
      </c>
      <c r="O50" s="1515"/>
      <c r="P50" s="1514" t="s">
        <v>23</v>
      </c>
      <c r="Q50" s="1515"/>
      <c r="R50" s="217" t="s">
        <v>39</v>
      </c>
    </row>
    <row r="51" spans="1:18" s="211" customFormat="1" ht="19.5" customHeight="1" x14ac:dyDescent="0.2">
      <c r="A51" s="1584" t="s">
        <v>479</v>
      </c>
      <c r="B51" s="1586" t="s">
        <v>478</v>
      </c>
      <c r="C51" s="1587"/>
      <c r="D51" s="1592" t="s">
        <v>30</v>
      </c>
      <c r="E51" s="1509" t="s">
        <v>41</v>
      </c>
      <c r="F51" s="1586" t="s">
        <v>42</v>
      </c>
      <c r="G51" s="1587"/>
      <c r="H51" s="1514" t="s">
        <v>33</v>
      </c>
      <c r="I51" s="1515"/>
      <c r="J51" s="1492">
        <f>J53/$R$53</f>
        <v>0.49930261566459766</v>
      </c>
      <c r="K51" s="1493"/>
      <c r="L51" s="1492">
        <f>L53/$R$53</f>
        <v>0.20499402199179928</v>
      </c>
      <c r="M51" s="1493"/>
      <c r="N51" s="1492">
        <f>N53/$R$53</f>
        <v>0.12354002778212232</v>
      </c>
      <c r="O51" s="1493"/>
      <c r="P51" s="1492">
        <f>P53/$R$53</f>
        <v>0.17216333456148086</v>
      </c>
      <c r="Q51" s="1493"/>
      <c r="R51" s="229">
        <f>SUM(J51:Q51)</f>
        <v>1.0000000000000002</v>
      </c>
    </row>
    <row r="52" spans="1:18" s="211" customFormat="1" ht="19.5" customHeight="1" x14ac:dyDescent="0.2">
      <c r="A52" s="1585"/>
      <c r="B52" s="1588"/>
      <c r="C52" s="1589"/>
      <c r="D52" s="1593"/>
      <c r="E52" s="1511"/>
      <c r="F52" s="1588"/>
      <c r="G52" s="1589"/>
      <c r="H52" s="1514" t="s">
        <v>34</v>
      </c>
      <c r="I52" s="1515"/>
      <c r="J52" s="1492">
        <f>J54/$R$53</f>
        <v>0.181562623980808</v>
      </c>
      <c r="K52" s="1493"/>
      <c r="L52" s="1492">
        <f>L54/$R$53</f>
        <v>0.31677269064762781</v>
      </c>
      <c r="M52" s="1493"/>
      <c r="N52" s="1492">
        <f>N54/$R$53</f>
        <v>0</v>
      </c>
      <c r="O52" s="1493"/>
      <c r="P52" s="1492">
        <f>P54/$R$53</f>
        <v>0</v>
      </c>
      <c r="Q52" s="1493"/>
      <c r="R52" s="228">
        <f>SUM(J52:P52)</f>
        <v>0.49833531462843583</v>
      </c>
    </row>
    <row r="53" spans="1:18" s="211" customFormat="1" ht="19.5" customHeight="1" x14ac:dyDescent="0.2">
      <c r="A53" s="1585"/>
      <c r="B53" s="1588"/>
      <c r="C53" s="1589"/>
      <c r="D53" s="1593"/>
      <c r="E53" s="1509" t="s">
        <v>43</v>
      </c>
      <c r="F53" s="1588"/>
      <c r="G53" s="1589"/>
      <c r="H53" s="1514" t="s">
        <v>35</v>
      </c>
      <c r="I53" s="1515"/>
      <c r="J53" s="1571">
        <v>541401.81999999995</v>
      </c>
      <c r="K53" s="1515"/>
      <c r="L53" s="1608">
        <v>222278.3</v>
      </c>
      <c r="M53" s="1392"/>
      <c r="N53" s="1608">
        <v>133956.43</v>
      </c>
      <c r="O53" s="1392"/>
      <c r="P53" s="1608">
        <v>186679.46</v>
      </c>
      <c r="Q53" s="1392"/>
      <c r="R53" s="227">
        <f>SUM(J53:Q53)</f>
        <v>1084316.0099999998</v>
      </c>
    </row>
    <row r="54" spans="1:18" s="211" customFormat="1" ht="39.75" customHeight="1" x14ac:dyDescent="0.2">
      <c r="A54" s="1585"/>
      <c r="B54" s="1590"/>
      <c r="C54" s="1591"/>
      <c r="D54" s="1594"/>
      <c r="E54" s="1511"/>
      <c r="F54" s="1590"/>
      <c r="G54" s="1591"/>
      <c r="H54" s="1514" t="s">
        <v>36</v>
      </c>
      <c r="I54" s="1515"/>
      <c r="J54" s="1572">
        <v>196871.26</v>
      </c>
      <c r="K54" s="1573"/>
      <c r="L54" s="1572">
        <v>343481.7</v>
      </c>
      <c r="M54" s="1573"/>
      <c r="N54" s="1572"/>
      <c r="O54" s="1573"/>
      <c r="P54" s="1583"/>
      <c r="Q54" s="1570"/>
      <c r="R54" s="226">
        <f>SUM(J54:Q54)</f>
        <v>540352.96</v>
      </c>
    </row>
    <row r="55" spans="1:18" s="211" customFormat="1" ht="15" x14ac:dyDescent="0.2">
      <c r="A55" s="1609"/>
      <c r="B55" s="1610"/>
      <c r="C55" s="1610"/>
      <c r="D55" s="1610"/>
      <c r="E55" s="1610"/>
      <c r="F55" s="1610"/>
      <c r="G55" s="1610"/>
      <c r="H55" s="1610"/>
      <c r="I55" s="1610"/>
      <c r="J55" s="1610"/>
      <c r="K55" s="1610"/>
      <c r="L55" s="1610"/>
      <c r="M55" s="1610"/>
      <c r="N55" s="1610"/>
      <c r="O55" s="1610"/>
      <c r="P55" s="1610"/>
      <c r="Q55" s="1610"/>
      <c r="R55" s="1611"/>
    </row>
    <row r="56" spans="1:18" s="211" customFormat="1" ht="48.75" customHeight="1" x14ac:dyDescent="0.2">
      <c r="A56" s="1514" t="s">
        <v>44</v>
      </c>
      <c r="B56" s="1558"/>
      <c r="C56" s="1515"/>
      <c r="D56" s="217"/>
      <c r="E56" s="1514" t="s">
        <v>45</v>
      </c>
      <c r="F56" s="1558"/>
      <c r="G56" s="1558"/>
      <c r="H56" s="1558"/>
      <c r="I56" s="1558"/>
      <c r="J56" s="1558"/>
      <c r="K56" s="1515"/>
      <c r="L56" s="1463" t="s">
        <v>46</v>
      </c>
      <c r="M56" s="1464"/>
      <c r="N56" s="1464"/>
      <c r="O56" s="1465"/>
      <c r="P56" s="1463" t="s">
        <v>47</v>
      </c>
      <c r="Q56" s="1464"/>
      <c r="R56" s="1465"/>
    </row>
    <row r="57" spans="1:18" s="211" customFormat="1" ht="36" customHeight="1" x14ac:dyDescent="0.2">
      <c r="A57" s="1475" t="s">
        <v>477</v>
      </c>
      <c r="B57" s="1476"/>
      <c r="C57" s="1477"/>
      <c r="D57" s="1484"/>
      <c r="E57" s="1472" t="s">
        <v>476</v>
      </c>
      <c r="F57" s="1473"/>
      <c r="G57" s="1473"/>
      <c r="H57" s="1473"/>
      <c r="I57" s="1473"/>
      <c r="J57" s="1473"/>
      <c r="K57" s="1474"/>
      <c r="L57" s="1487">
        <v>44562</v>
      </c>
      <c r="M57" s="1488"/>
      <c r="N57" s="1488"/>
      <c r="O57" s="1489"/>
      <c r="P57" s="1487">
        <v>44926</v>
      </c>
      <c r="Q57" s="1488"/>
      <c r="R57" s="1489"/>
    </row>
    <row r="58" spans="1:18" s="211" customFormat="1" ht="50.25" hidden="1" customHeight="1" x14ac:dyDescent="0.2">
      <c r="A58" s="1478"/>
      <c r="B58" s="1479"/>
      <c r="C58" s="1480"/>
      <c r="D58" s="1485"/>
      <c r="E58" s="225"/>
      <c r="F58" s="224"/>
      <c r="G58" s="224"/>
      <c r="H58" s="224"/>
      <c r="I58" s="224"/>
      <c r="J58" s="224"/>
      <c r="K58" s="223"/>
      <c r="L58" s="221"/>
      <c r="M58" s="220"/>
      <c r="N58" s="220"/>
      <c r="O58" s="219"/>
      <c r="P58" s="221"/>
      <c r="Q58" s="220"/>
      <c r="R58" s="219"/>
    </row>
    <row r="59" spans="1:18" s="211" customFormat="1" ht="39" customHeight="1" x14ac:dyDescent="0.2">
      <c r="A59" s="1481"/>
      <c r="B59" s="1482"/>
      <c r="C59" s="1483"/>
      <c r="D59" s="1486"/>
      <c r="E59" s="1472" t="s">
        <v>475</v>
      </c>
      <c r="F59" s="1473"/>
      <c r="G59" s="1473"/>
      <c r="H59" s="1473"/>
      <c r="I59" s="1473"/>
      <c r="J59" s="1473"/>
      <c r="K59" s="1474"/>
      <c r="L59" s="1487">
        <v>44562</v>
      </c>
      <c r="M59" s="1488"/>
      <c r="N59" s="1488"/>
      <c r="O59" s="1489"/>
      <c r="P59" s="1487">
        <v>44926</v>
      </c>
      <c r="Q59" s="1488"/>
      <c r="R59" s="1489"/>
    </row>
    <row r="60" spans="1:18" s="211" customFormat="1" ht="50.25" customHeight="1" x14ac:dyDescent="0.2">
      <c r="A60" s="1475" t="s">
        <v>474</v>
      </c>
      <c r="B60" s="1476"/>
      <c r="C60" s="1477"/>
      <c r="D60" s="1484"/>
      <c r="E60" s="1466" t="s">
        <v>473</v>
      </c>
      <c r="F60" s="1467"/>
      <c r="G60" s="1467"/>
      <c r="H60" s="1467"/>
      <c r="I60" s="1467"/>
      <c r="J60" s="1467"/>
      <c r="K60" s="1468"/>
      <c r="L60" s="1487">
        <v>44562</v>
      </c>
      <c r="M60" s="1488"/>
      <c r="N60" s="1488"/>
      <c r="O60" s="1489"/>
      <c r="P60" s="1487">
        <v>44926</v>
      </c>
      <c r="Q60" s="1488"/>
      <c r="R60" s="1489"/>
    </row>
    <row r="61" spans="1:18" s="211" customFormat="1" ht="40.5" customHeight="1" x14ac:dyDescent="0.2">
      <c r="A61" s="1478"/>
      <c r="B61" s="1479"/>
      <c r="C61" s="1480"/>
      <c r="D61" s="1485"/>
      <c r="E61" s="1466" t="s">
        <v>472</v>
      </c>
      <c r="F61" s="1467"/>
      <c r="G61" s="1467"/>
      <c r="H61" s="1467"/>
      <c r="I61" s="1467"/>
      <c r="J61" s="1467"/>
      <c r="K61" s="1468"/>
      <c r="L61" s="1487">
        <v>44562</v>
      </c>
      <c r="M61" s="1488"/>
      <c r="N61" s="1488"/>
      <c r="O61" s="1489"/>
      <c r="P61" s="1487">
        <v>44926</v>
      </c>
      <c r="Q61" s="1488"/>
      <c r="R61" s="1489"/>
    </row>
    <row r="62" spans="1:18" s="211" customFormat="1" ht="31.5" customHeight="1" x14ac:dyDescent="0.2">
      <c r="A62" s="1478"/>
      <c r="B62" s="1479"/>
      <c r="C62" s="1480"/>
      <c r="D62" s="1485"/>
      <c r="E62" s="1469" t="s">
        <v>471</v>
      </c>
      <c r="F62" s="1470"/>
      <c r="G62" s="1470"/>
      <c r="H62" s="1470"/>
      <c r="I62" s="1470"/>
      <c r="J62" s="1470"/>
      <c r="K62" s="1471"/>
      <c r="L62" s="1487">
        <v>44562</v>
      </c>
      <c r="M62" s="1488"/>
      <c r="N62" s="1488"/>
      <c r="O62" s="1489"/>
      <c r="P62" s="1487">
        <v>44926</v>
      </c>
      <c r="Q62" s="1488"/>
      <c r="R62" s="1489"/>
    </row>
    <row r="63" spans="1:18" s="211" customFormat="1" ht="51" customHeight="1" x14ac:dyDescent="0.2">
      <c r="A63" s="1481"/>
      <c r="B63" s="1482"/>
      <c r="C63" s="1483"/>
      <c r="D63" s="1486"/>
      <c r="E63" s="1466" t="s">
        <v>470</v>
      </c>
      <c r="F63" s="1467"/>
      <c r="G63" s="1467"/>
      <c r="H63" s="1467"/>
      <c r="I63" s="1467"/>
      <c r="J63" s="1467"/>
      <c r="K63" s="1468"/>
      <c r="L63" s="1487">
        <v>44562</v>
      </c>
      <c r="M63" s="1488"/>
      <c r="N63" s="1488"/>
      <c r="O63" s="1489"/>
      <c r="P63" s="1487">
        <v>44926</v>
      </c>
      <c r="Q63" s="1488"/>
      <c r="R63" s="1489"/>
    </row>
    <row r="64" spans="1:18" s="211" customFormat="1" ht="30" customHeight="1" x14ac:dyDescent="0.2">
      <c r="A64" s="1478" t="s">
        <v>469</v>
      </c>
      <c r="B64" s="1479"/>
      <c r="C64" s="1480"/>
      <c r="D64" s="1595"/>
      <c r="E64" s="1439" t="s">
        <v>468</v>
      </c>
      <c r="F64" s="1440"/>
      <c r="G64" s="1440"/>
      <c r="H64" s="1440"/>
      <c r="I64" s="1440"/>
      <c r="J64" s="1440"/>
      <c r="K64" s="1441"/>
      <c r="L64" s="1487">
        <v>44562</v>
      </c>
      <c r="M64" s="1488"/>
      <c r="N64" s="1488"/>
      <c r="O64" s="1489"/>
      <c r="P64" s="1487">
        <v>44926</v>
      </c>
      <c r="Q64" s="1488"/>
      <c r="R64" s="1489"/>
    </row>
    <row r="65" spans="1:18" s="211" customFormat="1" ht="24.95" customHeight="1" x14ac:dyDescent="0.2">
      <c r="A65" s="1478"/>
      <c r="B65" s="1479"/>
      <c r="C65" s="1480"/>
      <c r="D65" s="1595"/>
      <c r="E65" s="1439" t="s">
        <v>467</v>
      </c>
      <c r="F65" s="1440"/>
      <c r="G65" s="1440"/>
      <c r="H65" s="1440"/>
      <c r="I65" s="1440"/>
      <c r="J65" s="1440"/>
      <c r="K65" s="1441"/>
      <c r="L65" s="1487">
        <v>44562</v>
      </c>
      <c r="M65" s="1488"/>
      <c r="N65" s="1488"/>
      <c r="O65" s="1489"/>
      <c r="P65" s="1487">
        <v>44926</v>
      </c>
      <c r="Q65" s="1488"/>
      <c r="R65" s="1489"/>
    </row>
    <row r="66" spans="1:18" s="211" customFormat="1" ht="24.95" customHeight="1" x14ac:dyDescent="0.2">
      <c r="A66" s="1478"/>
      <c r="B66" s="1479"/>
      <c r="C66" s="1480"/>
      <c r="D66" s="1595"/>
      <c r="E66" s="1439" t="s">
        <v>466</v>
      </c>
      <c r="F66" s="1440"/>
      <c r="G66" s="1440"/>
      <c r="H66" s="1440"/>
      <c r="I66" s="1440"/>
      <c r="J66" s="1440"/>
      <c r="K66" s="1441"/>
      <c r="L66" s="1487">
        <v>44562</v>
      </c>
      <c r="M66" s="1488"/>
      <c r="N66" s="1488"/>
      <c r="O66" s="1489"/>
      <c r="P66" s="1487">
        <v>44926</v>
      </c>
      <c r="Q66" s="1488"/>
      <c r="R66" s="1489"/>
    </row>
    <row r="67" spans="1:18" s="211" customFormat="1" ht="30" customHeight="1" x14ac:dyDescent="0.2">
      <c r="A67" s="1478"/>
      <c r="B67" s="1479"/>
      <c r="C67" s="1480"/>
      <c r="D67" s="1595"/>
      <c r="E67" s="1439" t="s">
        <v>465</v>
      </c>
      <c r="F67" s="1440"/>
      <c r="G67" s="1440"/>
      <c r="H67" s="1440"/>
      <c r="I67" s="1440"/>
      <c r="J67" s="1440"/>
      <c r="K67" s="1441"/>
      <c r="L67" s="1487">
        <v>44562</v>
      </c>
      <c r="M67" s="1488"/>
      <c r="N67" s="1488"/>
      <c r="O67" s="1489"/>
      <c r="P67" s="1487">
        <v>44926</v>
      </c>
      <c r="Q67" s="1488"/>
      <c r="R67" s="1489"/>
    </row>
    <row r="68" spans="1:18" s="211" customFormat="1" ht="38.25" customHeight="1" x14ac:dyDescent="0.2">
      <c r="A68" s="1514" t="s">
        <v>48</v>
      </c>
      <c r="B68" s="1558"/>
      <c r="C68" s="1515"/>
      <c r="D68" s="218" t="s">
        <v>49</v>
      </c>
      <c r="E68" s="1514" t="s">
        <v>50</v>
      </c>
      <c r="F68" s="1558"/>
      <c r="G68" s="1558"/>
      <c r="H68" s="1558"/>
      <c r="I68" s="1558"/>
      <c r="J68" s="1558"/>
      <c r="K68" s="1515"/>
      <c r="L68" s="1514"/>
      <c r="M68" s="1558"/>
      <c r="N68" s="1558"/>
      <c r="O68" s="1558"/>
      <c r="P68" s="1558"/>
      <c r="Q68" s="1558"/>
      <c r="R68" s="1515"/>
    </row>
    <row r="69" spans="1:18" s="211" customFormat="1" ht="12.75" customHeight="1" x14ac:dyDescent="0.2">
      <c r="A69" s="1466" t="s">
        <v>464</v>
      </c>
      <c r="B69" s="1467"/>
      <c r="C69" s="1468"/>
      <c r="D69" s="215"/>
      <c r="E69" s="1466" t="s">
        <v>463</v>
      </c>
      <c r="F69" s="1467"/>
      <c r="G69" s="1467"/>
      <c r="H69" s="1467"/>
      <c r="I69" s="1467"/>
      <c r="J69" s="1467"/>
      <c r="K69" s="1468"/>
      <c r="L69" s="1514"/>
      <c r="M69" s="1558"/>
      <c r="N69" s="1558"/>
      <c r="O69" s="1558"/>
      <c r="P69" s="1558"/>
      <c r="Q69" s="1558"/>
      <c r="R69" s="1515"/>
    </row>
    <row r="70" spans="1:18" s="211" customFormat="1" ht="12.75" customHeight="1" x14ac:dyDescent="0.2">
      <c r="A70" s="1466" t="s">
        <v>462</v>
      </c>
      <c r="B70" s="1467"/>
      <c r="C70" s="1468"/>
      <c r="D70" s="215"/>
      <c r="E70" s="1466"/>
      <c r="F70" s="1467"/>
      <c r="G70" s="1467"/>
      <c r="H70" s="1467"/>
      <c r="I70" s="1467"/>
      <c r="J70" s="1467"/>
      <c r="K70" s="1468"/>
      <c r="L70" s="1514"/>
      <c r="M70" s="1558"/>
      <c r="N70" s="1558"/>
      <c r="O70" s="1558"/>
      <c r="P70" s="1558"/>
      <c r="Q70" s="1558"/>
      <c r="R70" s="1515"/>
    </row>
    <row r="71" spans="1:18" ht="12.75" customHeight="1" x14ac:dyDescent="0.2">
      <c r="A71" s="360">
        <v>3</v>
      </c>
      <c r="B71" s="361"/>
      <c r="C71" s="362"/>
      <c r="D71" s="17"/>
      <c r="E71" s="360"/>
      <c r="F71" s="361"/>
      <c r="G71" s="361"/>
      <c r="H71" s="361"/>
      <c r="I71" s="361"/>
      <c r="J71" s="361"/>
      <c r="K71" s="362"/>
      <c r="L71" s="363"/>
      <c r="M71" s="364"/>
      <c r="N71" s="364"/>
      <c r="O71" s="364"/>
      <c r="P71" s="364"/>
      <c r="Q71" s="364"/>
      <c r="R71" s="365"/>
    </row>
    <row r="72" spans="1:18" ht="12.75" customHeight="1" x14ac:dyDescent="0.2">
      <c r="A72" s="360">
        <v>4</v>
      </c>
      <c r="B72" s="361"/>
      <c r="C72" s="362"/>
      <c r="D72" s="17"/>
      <c r="E72" s="360"/>
      <c r="F72" s="361"/>
      <c r="G72" s="361"/>
      <c r="H72" s="361"/>
      <c r="I72" s="361"/>
      <c r="J72" s="361"/>
      <c r="K72" s="362"/>
      <c r="L72" s="363"/>
      <c r="M72" s="364"/>
      <c r="N72" s="364"/>
      <c r="O72" s="364"/>
      <c r="P72" s="364"/>
      <c r="Q72" s="364"/>
      <c r="R72" s="365"/>
    </row>
    <row r="73" spans="1:18" ht="12.75" customHeight="1" x14ac:dyDescent="0.2">
      <c r="A73" s="360">
        <v>5</v>
      </c>
      <c r="B73" s="361"/>
      <c r="C73" s="362"/>
      <c r="D73" s="17"/>
      <c r="E73" s="23"/>
      <c r="F73" s="24"/>
      <c r="G73" s="24"/>
      <c r="H73" s="24"/>
      <c r="I73" s="24"/>
      <c r="J73" s="24"/>
      <c r="K73" s="25"/>
      <c r="L73" s="40"/>
      <c r="M73" s="46"/>
      <c r="N73" s="46"/>
      <c r="O73" s="46"/>
      <c r="P73" s="46"/>
      <c r="Q73" s="46"/>
      <c r="R73" s="41"/>
    </row>
    <row r="74" spans="1:18" ht="12.75" customHeight="1" x14ac:dyDescent="0.2">
      <c r="A74" s="680"/>
      <c r="B74" s="398"/>
      <c r="C74" s="398"/>
      <c r="D74" s="398"/>
      <c r="E74" s="398"/>
      <c r="F74" s="398"/>
      <c r="G74" s="398"/>
      <c r="H74" s="398"/>
      <c r="I74" s="398"/>
      <c r="J74" s="398"/>
      <c r="K74" s="398"/>
      <c r="L74" s="398"/>
      <c r="M74" s="398"/>
      <c r="N74" s="398"/>
      <c r="O74" s="398"/>
      <c r="P74" s="398"/>
      <c r="Q74" s="398"/>
      <c r="R74" s="681"/>
    </row>
    <row r="75" spans="1:18" s="211" customFormat="1" ht="16.5" customHeight="1" x14ac:dyDescent="0.2">
      <c r="A75" s="1599" t="s">
        <v>51</v>
      </c>
      <c r="B75" s="217" t="s">
        <v>52</v>
      </c>
      <c r="C75" s="1602" t="s">
        <v>461</v>
      </c>
      <c r="D75" s="1602"/>
      <c r="E75" s="1602"/>
      <c r="F75" s="1602"/>
      <c r="G75" s="1602"/>
      <c r="H75" s="1602"/>
      <c r="I75" s="1602"/>
      <c r="J75" s="1602"/>
      <c r="K75" s="1602"/>
      <c r="L75" s="1602"/>
      <c r="M75" s="1602"/>
      <c r="N75" s="1602"/>
      <c r="O75" s="1602"/>
      <c r="P75" s="1602"/>
      <c r="Q75" s="1602"/>
      <c r="R75" s="1602"/>
    </row>
    <row r="76" spans="1:18" s="211" customFormat="1" ht="16.5" customHeight="1" x14ac:dyDescent="0.2">
      <c r="A76" s="1600"/>
      <c r="B76" s="217" t="s">
        <v>53</v>
      </c>
      <c r="C76" s="1602" t="s">
        <v>460</v>
      </c>
      <c r="D76" s="1602"/>
      <c r="E76" s="1602"/>
      <c r="F76" s="1602"/>
      <c r="G76" s="1602"/>
      <c r="H76" s="1602"/>
      <c r="I76" s="1602"/>
      <c r="J76" s="1602"/>
      <c r="K76" s="1602"/>
      <c r="L76" s="1602"/>
      <c r="M76" s="1602"/>
      <c r="N76" s="1602"/>
      <c r="O76" s="1602"/>
      <c r="P76" s="1602"/>
      <c r="Q76" s="1602"/>
      <c r="R76" s="1602"/>
    </row>
    <row r="77" spans="1:18" s="211" customFormat="1" ht="12.75" customHeight="1" x14ac:dyDescent="0.2">
      <c r="A77" s="1600"/>
      <c r="B77" s="1599" t="s">
        <v>54</v>
      </c>
      <c r="C77" s="1602" t="s">
        <v>459</v>
      </c>
      <c r="D77" s="1602"/>
      <c r="E77" s="1602"/>
      <c r="F77" s="1602"/>
      <c r="G77" s="1602"/>
      <c r="H77" s="1602"/>
      <c r="I77" s="1602"/>
      <c r="J77" s="1602"/>
      <c r="K77" s="1602"/>
      <c r="L77" s="1602"/>
      <c r="M77" s="1602"/>
      <c r="N77" s="1602"/>
      <c r="O77" s="1602"/>
      <c r="P77" s="1602"/>
      <c r="Q77" s="1602"/>
      <c r="R77" s="1602"/>
    </row>
    <row r="78" spans="1:18" s="211" customFormat="1" ht="15" x14ac:dyDescent="0.2">
      <c r="A78" s="1601"/>
      <c r="B78" s="1601"/>
      <c r="C78" s="1602"/>
      <c r="D78" s="1602"/>
      <c r="E78" s="1602"/>
      <c r="F78" s="1602"/>
      <c r="G78" s="1602"/>
      <c r="H78" s="1602"/>
      <c r="I78" s="1602"/>
      <c r="J78" s="1602"/>
      <c r="K78" s="1602"/>
      <c r="L78" s="1602"/>
      <c r="M78" s="1602"/>
      <c r="N78" s="1602"/>
      <c r="O78" s="1602"/>
      <c r="P78" s="1602"/>
      <c r="Q78" s="1602"/>
      <c r="R78" s="1602"/>
    </row>
    <row r="80" spans="1:18" x14ac:dyDescent="0.2">
      <c r="A80" s="19" t="s">
        <v>55</v>
      </c>
    </row>
    <row r="82" spans="1:17" s="211" customFormat="1" ht="15" x14ac:dyDescent="0.2">
      <c r="A82" s="216" t="s">
        <v>56</v>
      </c>
      <c r="B82" s="216">
        <v>1000</v>
      </c>
      <c r="C82" s="216">
        <v>2000</v>
      </c>
      <c r="D82" s="216">
        <v>3000</v>
      </c>
      <c r="E82" s="216">
        <v>4000</v>
      </c>
      <c r="F82" s="1603">
        <v>5000</v>
      </c>
      <c r="G82" s="1603"/>
      <c r="H82" s="1603"/>
      <c r="I82" s="1603">
        <v>6000</v>
      </c>
      <c r="J82" s="1603"/>
      <c r="K82" s="1583"/>
      <c r="L82" s="1583">
        <v>7000</v>
      </c>
      <c r="M82" s="1569"/>
      <c r="N82" s="1570"/>
      <c r="O82" s="1603" t="s">
        <v>57</v>
      </c>
      <c r="P82" s="1604"/>
      <c r="Q82" s="1604"/>
    </row>
    <row r="83" spans="1:17" s="211" customFormat="1" ht="15" x14ac:dyDescent="0.2">
      <c r="A83" s="214" t="s">
        <v>458</v>
      </c>
      <c r="B83" s="213">
        <v>613334.06000000006</v>
      </c>
      <c r="C83" s="212">
        <v>160981.68</v>
      </c>
      <c r="D83" s="212">
        <v>310000.27</v>
      </c>
      <c r="E83" s="212">
        <v>0</v>
      </c>
      <c r="F83" s="1605">
        <v>0</v>
      </c>
      <c r="G83" s="1606"/>
      <c r="H83" s="1607"/>
      <c r="I83" s="1605">
        <v>0</v>
      </c>
      <c r="J83" s="1606"/>
      <c r="K83" s="1606"/>
      <c r="L83" s="1605">
        <v>0</v>
      </c>
      <c r="M83" s="1606"/>
      <c r="N83" s="1607"/>
      <c r="O83" s="1596">
        <f>SUM(B83:N83)</f>
        <v>1084316.01</v>
      </c>
      <c r="P83" s="1597"/>
      <c r="Q83" s="1598"/>
    </row>
    <row r="84" spans="1:17" ht="15" x14ac:dyDescent="0.25">
      <c r="A84" s="20" t="s">
        <v>457</v>
      </c>
      <c r="B84" s="51"/>
      <c r="C84" s="51"/>
      <c r="D84" s="51"/>
      <c r="E84" s="51"/>
      <c r="F84" s="677"/>
      <c r="G84" s="678"/>
      <c r="H84" s="679"/>
      <c r="I84" s="677"/>
      <c r="J84" s="678"/>
      <c r="K84" s="678"/>
      <c r="L84" s="677"/>
      <c r="M84" s="678"/>
      <c r="N84" s="679"/>
      <c r="O84" s="352"/>
      <c r="P84" s="353"/>
      <c r="Q84" s="354"/>
    </row>
    <row r="85" spans="1:17" ht="15" x14ac:dyDescent="0.25">
      <c r="A85" s="20"/>
      <c r="B85" s="51"/>
      <c r="C85" s="51"/>
      <c r="D85" s="51"/>
      <c r="E85" s="51"/>
      <c r="F85" s="677"/>
      <c r="G85" s="678"/>
      <c r="H85" s="679"/>
      <c r="I85" s="677"/>
      <c r="J85" s="678"/>
      <c r="K85" s="678"/>
      <c r="L85" s="677"/>
      <c r="M85" s="678"/>
      <c r="N85" s="679"/>
      <c r="O85" s="352"/>
      <c r="P85" s="353"/>
      <c r="Q85" s="354"/>
    </row>
    <row r="86" spans="1:17" ht="15" x14ac:dyDescent="0.25">
      <c r="A86" s="20"/>
      <c r="B86" s="51"/>
      <c r="C86" s="51"/>
      <c r="D86" s="51"/>
      <c r="E86" s="51"/>
      <c r="F86" s="677"/>
      <c r="G86" s="678"/>
      <c r="H86" s="679"/>
      <c r="I86" s="677"/>
      <c r="J86" s="678"/>
      <c r="K86" s="678"/>
      <c r="L86" s="677"/>
      <c r="M86" s="678"/>
      <c r="N86" s="679"/>
      <c r="O86" s="352"/>
      <c r="P86" s="353"/>
      <c r="Q86" s="354"/>
    </row>
    <row r="87" spans="1:17" ht="15" x14ac:dyDescent="0.25">
      <c r="A87" s="20"/>
      <c r="B87" s="51"/>
      <c r="C87" s="51"/>
      <c r="D87" s="51"/>
      <c r="E87" s="51"/>
      <c r="F87" s="677"/>
      <c r="G87" s="678"/>
      <c r="H87" s="679"/>
      <c r="I87" s="677"/>
      <c r="J87" s="678"/>
      <c r="K87" s="678"/>
      <c r="L87" s="677"/>
      <c r="M87" s="678"/>
      <c r="N87" s="679"/>
      <c r="O87" s="345"/>
      <c r="P87" s="346"/>
      <c r="Q87" s="346"/>
    </row>
    <row r="88" spans="1:17" ht="15" x14ac:dyDescent="0.25">
      <c r="A88" s="20"/>
      <c r="B88" s="51"/>
      <c r="C88" s="51"/>
      <c r="D88" s="51"/>
      <c r="E88" s="51"/>
      <c r="F88" s="677"/>
      <c r="G88" s="678"/>
      <c r="H88" s="679"/>
      <c r="I88" s="677"/>
      <c r="J88" s="678"/>
      <c r="K88" s="678"/>
      <c r="L88" s="677"/>
      <c r="M88" s="678"/>
      <c r="N88" s="679"/>
      <c r="O88" s="345"/>
      <c r="P88" s="346"/>
      <c r="Q88" s="346"/>
    </row>
    <row r="89" spans="1:17" ht="15" x14ac:dyDescent="0.25">
      <c r="B89" s="158">
        <f>SUM(B83:B88)</f>
        <v>613334.06000000006</v>
      </c>
      <c r="C89" s="158">
        <f>SUM(C83:C88)</f>
        <v>160981.68</v>
      </c>
      <c r="D89" s="158">
        <f>SUM(D83:D88)</f>
        <v>310000.27</v>
      </c>
      <c r="E89" s="158">
        <f>SUM(E83:E88)</f>
        <v>0</v>
      </c>
      <c r="F89" s="1243">
        <f>SUM(F83:F88)</f>
        <v>0</v>
      </c>
      <c r="G89" s="1243"/>
      <c r="H89" s="1243"/>
      <c r="I89" s="1243">
        <f>SUM(I83:I88)</f>
        <v>0</v>
      </c>
      <c r="J89" s="1243"/>
      <c r="K89" s="1243"/>
      <c r="L89" s="1243">
        <f>SUM(L83:L88)</f>
        <v>0</v>
      </c>
      <c r="M89" s="1243"/>
      <c r="N89" s="1243"/>
      <c r="O89" s="1243">
        <f>SUM(O83:O88)</f>
        <v>1084316.01</v>
      </c>
      <c r="P89" s="1243"/>
      <c r="Q89" s="1243"/>
    </row>
    <row r="93" spans="1:17" ht="20.25" x14ac:dyDescent="0.3">
      <c r="C93" s="49"/>
    </row>
  </sheetData>
  <mergeCells count="216">
    <mergeCell ref="A55:R55"/>
    <mergeCell ref="A56:C56"/>
    <mergeCell ref="E56:K56"/>
    <mergeCell ref="L56:O56"/>
    <mergeCell ref="L86:N86"/>
    <mergeCell ref="O86:Q86"/>
    <mergeCell ref="F87:H87"/>
    <mergeCell ref="I87:K87"/>
    <mergeCell ref="L87:N87"/>
    <mergeCell ref="O87:Q87"/>
    <mergeCell ref="E67:K67"/>
    <mergeCell ref="L67:O67"/>
    <mergeCell ref="P67:R67"/>
    <mergeCell ref="O82:Q82"/>
    <mergeCell ref="F83:H83"/>
    <mergeCell ref="I83:K83"/>
    <mergeCell ref="L83:N83"/>
    <mergeCell ref="I84:K84"/>
    <mergeCell ref="L84:N84"/>
    <mergeCell ref="O84:Q84"/>
    <mergeCell ref="F85:H85"/>
    <mergeCell ref="I85:K85"/>
    <mergeCell ref="L85:N85"/>
    <mergeCell ref="O85:Q85"/>
    <mergeCell ref="F84:H84"/>
    <mergeCell ref="A72:C72"/>
    <mergeCell ref="E72:K72"/>
    <mergeCell ref="L72:R72"/>
    <mergeCell ref="A73:C73"/>
    <mergeCell ref="F89:H89"/>
    <mergeCell ref="I89:K89"/>
    <mergeCell ref="L89:N89"/>
    <mergeCell ref="O89:Q89"/>
    <mergeCell ref="F86:H86"/>
    <mergeCell ref="I86:K86"/>
    <mergeCell ref="O83:Q83"/>
    <mergeCell ref="A74:R74"/>
    <mergeCell ref="A75:A78"/>
    <mergeCell ref="C75:R75"/>
    <mergeCell ref="C76:R76"/>
    <mergeCell ref="B77:B78"/>
    <mergeCell ref="C77:R78"/>
    <mergeCell ref="F82:H82"/>
    <mergeCell ref="I82:K82"/>
    <mergeCell ref="L82:N82"/>
    <mergeCell ref="F88:H88"/>
    <mergeCell ref="I88:K88"/>
    <mergeCell ref="L88:N88"/>
    <mergeCell ref="O88:Q88"/>
    <mergeCell ref="A71:C71"/>
    <mergeCell ref="E71:K71"/>
    <mergeCell ref="L71:R71"/>
    <mergeCell ref="A68:C68"/>
    <mergeCell ref="E68:K68"/>
    <mergeCell ref="L68:R68"/>
    <mergeCell ref="A69:C69"/>
    <mergeCell ref="E69:K69"/>
    <mergeCell ref="L69:R69"/>
    <mergeCell ref="A70:C70"/>
    <mergeCell ref="E70:K70"/>
    <mergeCell ref="L70:R70"/>
    <mergeCell ref="D64:D67"/>
    <mergeCell ref="A64:C67"/>
    <mergeCell ref="E64:K64"/>
    <mergeCell ref="L64:O64"/>
    <mergeCell ref="E60:K60"/>
    <mergeCell ref="L59:O59"/>
    <mergeCell ref="P59:R59"/>
    <mergeCell ref="E66:K66"/>
    <mergeCell ref="L66:O66"/>
    <mergeCell ref="P66:R66"/>
    <mergeCell ref="P64:R64"/>
    <mergeCell ref="E65:K65"/>
    <mergeCell ref="L65:O65"/>
    <mergeCell ref="P65:R65"/>
    <mergeCell ref="L60:O60"/>
    <mergeCell ref="P60:R60"/>
    <mergeCell ref="L61:O61"/>
    <mergeCell ref="P61:R61"/>
    <mergeCell ref="N54:O54"/>
    <mergeCell ref="P54:Q54"/>
    <mergeCell ref="A51:A54"/>
    <mergeCell ref="B51:C54"/>
    <mergeCell ref="D51:D54"/>
    <mergeCell ref="E51:E52"/>
    <mergeCell ref="F51:G54"/>
    <mergeCell ref="H51:I51"/>
    <mergeCell ref="J51:K51"/>
    <mergeCell ref="H53:I53"/>
    <mergeCell ref="E53:E54"/>
    <mergeCell ref="J53:K53"/>
    <mergeCell ref="L53:M53"/>
    <mergeCell ref="N53:O53"/>
    <mergeCell ref="P53:Q53"/>
    <mergeCell ref="H54:I54"/>
    <mergeCell ref="J54:K54"/>
    <mergeCell ref="L54:M54"/>
    <mergeCell ref="A48:R48"/>
    <mergeCell ref="A49:E49"/>
    <mergeCell ref="F49:H49"/>
    <mergeCell ref="I49:L49"/>
    <mergeCell ref="M49:O49"/>
    <mergeCell ref="P49:R49"/>
    <mergeCell ref="P52:Q52"/>
    <mergeCell ref="B50:C50"/>
    <mergeCell ref="F50:G50"/>
    <mergeCell ref="H50:I50"/>
    <mergeCell ref="J50:K50"/>
    <mergeCell ref="L50:M50"/>
    <mergeCell ref="N50:O50"/>
    <mergeCell ref="P51:Q51"/>
    <mergeCell ref="H52:I52"/>
    <mergeCell ref="P50:Q50"/>
    <mergeCell ref="L51:M51"/>
    <mergeCell ref="N51:O51"/>
    <mergeCell ref="N52:O52"/>
    <mergeCell ref="L52:M52"/>
    <mergeCell ref="J52:K52"/>
    <mergeCell ref="L43:M43"/>
    <mergeCell ref="N45:O45"/>
    <mergeCell ref="N43:O43"/>
    <mergeCell ref="P45:Q45"/>
    <mergeCell ref="A46:R46"/>
    <mergeCell ref="A47:R47"/>
    <mergeCell ref="J44:K44"/>
    <mergeCell ref="L44:M44"/>
    <mergeCell ref="N44:O44"/>
    <mergeCell ref="P44:Q44"/>
    <mergeCell ref="H45:I45"/>
    <mergeCell ref="L45:M45"/>
    <mergeCell ref="H44:I44"/>
    <mergeCell ref="P43:Q43"/>
    <mergeCell ref="J45:K45"/>
    <mergeCell ref="J43:K43"/>
    <mergeCell ref="H43:I43"/>
    <mergeCell ref="E44:E45"/>
    <mergeCell ref="E30:G30"/>
    <mergeCell ref="H30:R30"/>
    <mergeCell ref="P40:Q41"/>
    <mergeCell ref="R40:R41"/>
    <mergeCell ref="B41:C41"/>
    <mergeCell ref="F41:G41"/>
    <mergeCell ref="N42:O42"/>
    <mergeCell ref="P42:Q42"/>
    <mergeCell ref="A35:R35"/>
    <mergeCell ref="A36:A38"/>
    <mergeCell ref="B36:R37"/>
    <mergeCell ref="B38:R38"/>
    <mergeCell ref="A39:R39"/>
    <mergeCell ref="A40:G40"/>
    <mergeCell ref="H40:I41"/>
    <mergeCell ref="J40:K41"/>
    <mergeCell ref="L40:M41"/>
    <mergeCell ref="N40:O41"/>
    <mergeCell ref="A31:R31"/>
    <mergeCell ref="A32:A34"/>
    <mergeCell ref="B32:R33"/>
    <mergeCell ref="B34:R34"/>
    <mergeCell ref="A17:A18"/>
    <mergeCell ref="B17:R18"/>
    <mergeCell ref="B19:R19"/>
    <mergeCell ref="A20:A21"/>
    <mergeCell ref="B20:E21"/>
    <mergeCell ref="F20:K21"/>
    <mergeCell ref="L20:R21"/>
    <mergeCell ref="A23:B23"/>
    <mergeCell ref="C23:R23"/>
    <mergeCell ref="A24:B24"/>
    <mergeCell ref="C24:R24"/>
    <mergeCell ref="A25:B25"/>
    <mergeCell ref="C25:R25"/>
    <mergeCell ref="A26:B26"/>
    <mergeCell ref="F26:G26"/>
    <mergeCell ref="H26:J26"/>
    <mergeCell ref="K26:M26"/>
    <mergeCell ref="A27:R27"/>
    <mergeCell ref="A28:B28"/>
    <mergeCell ref="A30:B30"/>
    <mergeCell ref="A1:R1"/>
    <mergeCell ref="A2:R2"/>
    <mergeCell ref="A3:R3"/>
    <mergeCell ref="A4:R4"/>
    <mergeCell ref="A5:R5"/>
    <mergeCell ref="A6:R6"/>
    <mergeCell ref="J42:K42"/>
    <mergeCell ref="L42:M42"/>
    <mergeCell ref="A7:R7"/>
    <mergeCell ref="A8:R8"/>
    <mergeCell ref="A9:R9"/>
    <mergeCell ref="A10:A12"/>
    <mergeCell ref="B10:R12"/>
    <mergeCell ref="A13:A16"/>
    <mergeCell ref="B13:R16"/>
    <mergeCell ref="A22:R22"/>
    <mergeCell ref="A42:A45"/>
    <mergeCell ref="B42:C45"/>
    <mergeCell ref="D42:D45"/>
    <mergeCell ref="E42:E43"/>
    <mergeCell ref="F42:G45"/>
    <mergeCell ref="H42:I42"/>
    <mergeCell ref="P56:R56"/>
    <mergeCell ref="E61:K61"/>
    <mergeCell ref="E62:K62"/>
    <mergeCell ref="E57:K57"/>
    <mergeCell ref="A60:C63"/>
    <mergeCell ref="D60:D63"/>
    <mergeCell ref="L62:O62"/>
    <mergeCell ref="P62:R62"/>
    <mergeCell ref="L63:O63"/>
    <mergeCell ref="P63:R63"/>
    <mergeCell ref="A57:C59"/>
    <mergeCell ref="E59:K59"/>
    <mergeCell ref="D57:D59"/>
    <mergeCell ref="E63:K63"/>
    <mergeCell ref="L57:O57"/>
    <mergeCell ref="P57:R57"/>
  </mergeCells>
  <pageMargins left="0.31496062992125984" right="0.11811023622047245" top="0.15748031496062992" bottom="0.15748031496062992" header="0.31496062992125984" footer="0.11811023622047245"/>
  <pageSetup scale="65" fitToHeight="4" orientation="landscape" r:id="rId1"/>
  <headerFooter>
    <oddFooter>&amp;C&amp;P de &amp;N&amp;R&amp;F</oddFooter>
  </headerFooter>
  <rowBreaks count="1" manualBreakCount="1">
    <brk id="39" max="17"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T104"/>
  <sheetViews>
    <sheetView showGridLines="0" topLeftCell="A4" zoomScale="91" zoomScaleNormal="91" workbookViewId="0">
      <selection activeCell="A46" sqref="A46:R46"/>
    </sheetView>
  </sheetViews>
  <sheetFormatPr baseColWidth="10" defaultColWidth="9.140625" defaultRowHeight="12.75" x14ac:dyDescent="0.2"/>
  <cols>
    <col min="1" max="1" width="33.42578125" style="120" customWidth="1"/>
    <col min="2" max="2" width="16" style="120" bestFit="1" customWidth="1"/>
    <col min="3" max="3" width="14.5703125" style="120" customWidth="1"/>
    <col min="4" max="4" width="14.42578125" style="120" bestFit="1" customWidth="1"/>
    <col min="5" max="5" width="20.28515625" style="120" customWidth="1"/>
    <col min="6" max="6" width="7.28515625" style="120" customWidth="1"/>
    <col min="7" max="7" width="4.7109375" style="120" customWidth="1"/>
    <col min="8" max="8" width="8.5703125" style="120" customWidth="1"/>
    <col min="9" max="9" width="6.5703125" style="120" customWidth="1"/>
    <col min="10" max="10" width="7.28515625" style="120" customWidth="1"/>
    <col min="11" max="11" width="8.140625" style="120" customWidth="1"/>
    <col min="12" max="12" width="6.28515625" style="120" customWidth="1"/>
    <col min="13" max="13" width="8.42578125" style="120" customWidth="1"/>
    <col min="14" max="14" width="4.5703125" style="120" customWidth="1"/>
    <col min="15" max="15" width="9.85546875" style="120" customWidth="1"/>
    <col min="16" max="16" width="8.140625" style="120" customWidth="1"/>
    <col min="17" max="17" width="7.7109375" style="120" customWidth="1"/>
    <col min="18" max="18" width="14.7109375" style="120" customWidth="1"/>
    <col min="19" max="19" width="12.85546875" style="120" bestFit="1" customWidth="1"/>
    <col min="20" max="20" width="16" style="120" customWidth="1"/>
    <col min="21" max="16384" width="9.140625" style="120"/>
  </cols>
  <sheetData>
    <row r="1" spans="1:18" x14ac:dyDescent="0.2">
      <c r="A1" s="772"/>
      <c r="B1" s="773"/>
      <c r="C1" s="773"/>
      <c r="D1" s="773"/>
      <c r="E1" s="773"/>
      <c r="F1" s="773"/>
      <c r="G1" s="773"/>
      <c r="H1" s="773"/>
      <c r="I1" s="773"/>
      <c r="J1" s="773"/>
      <c r="K1" s="773"/>
      <c r="L1" s="773"/>
      <c r="M1" s="773"/>
      <c r="N1" s="773"/>
      <c r="O1" s="773"/>
      <c r="P1" s="773"/>
      <c r="Q1" s="773"/>
      <c r="R1" s="774"/>
    </row>
    <row r="2" spans="1:18" ht="23.25" customHeight="1" x14ac:dyDescent="0.2">
      <c r="A2" s="1057" t="s">
        <v>0</v>
      </c>
      <c r="B2" s="1058"/>
      <c r="C2" s="1058"/>
      <c r="D2" s="1058"/>
      <c r="E2" s="1058"/>
      <c r="F2" s="1058"/>
      <c r="G2" s="1058"/>
      <c r="H2" s="1058"/>
      <c r="I2" s="1058"/>
      <c r="J2" s="1058"/>
      <c r="K2" s="1058"/>
      <c r="L2" s="1058"/>
      <c r="M2" s="1058"/>
      <c r="N2" s="1058"/>
      <c r="O2" s="1058"/>
      <c r="P2" s="1058"/>
      <c r="Q2" s="1058"/>
      <c r="R2" s="1059"/>
    </row>
    <row r="3" spans="1:18" ht="20.25" customHeight="1" x14ac:dyDescent="0.2">
      <c r="A3" s="1060" t="s">
        <v>145</v>
      </c>
      <c r="B3" s="1061"/>
      <c r="C3" s="1061"/>
      <c r="D3" s="1061"/>
      <c r="E3" s="1061"/>
      <c r="F3" s="1061"/>
      <c r="G3" s="1061"/>
      <c r="H3" s="1061"/>
      <c r="I3" s="1061"/>
      <c r="J3" s="1061"/>
      <c r="K3" s="1061"/>
      <c r="L3" s="1061"/>
      <c r="M3" s="1061"/>
      <c r="N3" s="1061"/>
      <c r="O3" s="1061"/>
      <c r="P3" s="1061"/>
      <c r="Q3" s="1061"/>
      <c r="R3" s="1062"/>
    </row>
    <row r="4" spans="1:18" ht="18" customHeight="1" x14ac:dyDescent="0.2">
      <c r="A4" s="1679" t="s">
        <v>531</v>
      </c>
      <c r="B4" s="1680"/>
      <c r="C4" s="1680"/>
      <c r="D4" s="1680"/>
      <c r="E4" s="1680"/>
      <c r="F4" s="1680"/>
      <c r="G4" s="1680"/>
      <c r="H4" s="1680"/>
      <c r="I4" s="1680"/>
      <c r="J4" s="1680"/>
      <c r="K4" s="1680"/>
      <c r="L4" s="1680"/>
      <c r="M4" s="1680"/>
      <c r="N4" s="1680"/>
      <c r="O4" s="1680"/>
      <c r="P4" s="1680"/>
      <c r="Q4" s="1680"/>
      <c r="R4" s="1681"/>
    </row>
    <row r="5" spans="1:18" ht="18" customHeight="1" x14ac:dyDescent="0.2">
      <c r="A5" s="518" t="s">
        <v>92</v>
      </c>
      <c r="B5" s="519"/>
      <c r="C5" s="519"/>
      <c r="D5" s="519"/>
      <c r="E5" s="519"/>
      <c r="F5" s="519"/>
      <c r="G5" s="519"/>
      <c r="H5" s="519"/>
      <c r="I5" s="519"/>
      <c r="J5" s="519"/>
      <c r="K5" s="519"/>
      <c r="L5" s="519"/>
      <c r="M5" s="519"/>
      <c r="N5" s="519"/>
      <c r="O5" s="519"/>
      <c r="P5" s="519"/>
      <c r="Q5" s="519"/>
      <c r="R5" s="520"/>
    </row>
    <row r="6" spans="1:18" ht="12.75" customHeight="1" x14ac:dyDescent="0.2">
      <c r="A6" s="1066"/>
      <c r="B6" s="1067"/>
      <c r="C6" s="1067"/>
      <c r="D6" s="1067"/>
      <c r="E6" s="1067"/>
      <c r="F6" s="1067"/>
      <c r="G6" s="1067"/>
      <c r="H6" s="1067"/>
      <c r="I6" s="1067"/>
      <c r="J6" s="1067"/>
      <c r="K6" s="1067"/>
      <c r="L6" s="1067"/>
      <c r="M6" s="1067"/>
      <c r="N6" s="1067"/>
      <c r="O6" s="1067"/>
      <c r="P6" s="1067"/>
      <c r="Q6" s="1067"/>
      <c r="R6" s="1068"/>
    </row>
    <row r="7" spans="1:18" x14ac:dyDescent="0.2">
      <c r="A7" s="778"/>
      <c r="B7" s="779"/>
      <c r="C7" s="779"/>
      <c r="D7" s="779"/>
      <c r="E7" s="779"/>
      <c r="F7" s="779"/>
      <c r="G7" s="779"/>
      <c r="H7" s="779"/>
      <c r="I7" s="779"/>
      <c r="J7" s="779"/>
      <c r="K7" s="779"/>
      <c r="L7" s="779"/>
      <c r="M7" s="779"/>
      <c r="N7" s="779"/>
      <c r="O7" s="779"/>
      <c r="P7" s="779"/>
      <c r="Q7" s="779"/>
      <c r="R7" s="878"/>
    </row>
    <row r="8" spans="1:18" x14ac:dyDescent="0.2">
      <c r="A8" s="778"/>
      <c r="B8" s="779"/>
      <c r="C8" s="779"/>
      <c r="D8" s="779"/>
      <c r="E8" s="779"/>
      <c r="F8" s="779"/>
      <c r="G8" s="779"/>
      <c r="H8" s="779"/>
      <c r="I8" s="779"/>
      <c r="J8" s="779"/>
      <c r="K8" s="779"/>
      <c r="L8" s="779"/>
      <c r="M8" s="779"/>
      <c r="N8" s="779"/>
      <c r="O8" s="779"/>
      <c r="P8" s="779"/>
      <c r="Q8" s="779"/>
      <c r="R8" s="878"/>
    </row>
    <row r="9" spans="1:18" x14ac:dyDescent="0.2">
      <c r="A9" s="879"/>
      <c r="B9" s="880"/>
      <c r="C9" s="880"/>
      <c r="D9" s="880"/>
      <c r="E9" s="880"/>
      <c r="F9" s="880"/>
      <c r="G9" s="880"/>
      <c r="H9" s="880"/>
      <c r="I9" s="880"/>
      <c r="J9" s="880"/>
      <c r="K9" s="880"/>
      <c r="L9" s="880"/>
      <c r="M9" s="880"/>
      <c r="N9" s="880"/>
      <c r="O9" s="880"/>
      <c r="P9" s="880"/>
      <c r="Q9" s="880"/>
      <c r="R9" s="881"/>
    </row>
    <row r="10" spans="1:18" x14ac:dyDescent="0.2">
      <c r="A10" s="1650" t="s">
        <v>1</v>
      </c>
      <c r="B10" s="741" t="s">
        <v>529</v>
      </c>
      <c r="C10" s="1182"/>
      <c r="D10" s="1182"/>
      <c r="E10" s="1182"/>
      <c r="F10" s="1182"/>
      <c r="G10" s="1182"/>
      <c r="H10" s="1182"/>
      <c r="I10" s="1182"/>
      <c r="J10" s="1182"/>
      <c r="K10" s="1182"/>
      <c r="L10" s="1182"/>
      <c r="M10" s="1182"/>
      <c r="N10" s="1182"/>
      <c r="O10" s="1182"/>
      <c r="P10" s="1182"/>
      <c r="Q10" s="1182"/>
      <c r="R10" s="933"/>
    </row>
    <row r="11" spans="1:18" x14ac:dyDescent="0.2">
      <c r="A11" s="1650"/>
      <c r="B11" s="936"/>
      <c r="C11" s="1183"/>
      <c r="D11" s="1183"/>
      <c r="E11" s="1183"/>
      <c r="F11" s="1183"/>
      <c r="G11" s="1183"/>
      <c r="H11" s="1183"/>
      <c r="I11" s="1183"/>
      <c r="J11" s="1183"/>
      <c r="K11" s="1183"/>
      <c r="L11" s="1183"/>
      <c r="M11" s="1183"/>
      <c r="N11" s="1183"/>
      <c r="O11" s="1183"/>
      <c r="P11" s="1183"/>
      <c r="Q11" s="1183"/>
      <c r="R11" s="937"/>
    </row>
    <row r="12" spans="1:18" x14ac:dyDescent="0.2">
      <c r="A12" s="1650"/>
      <c r="B12" s="934"/>
      <c r="C12" s="1184"/>
      <c r="D12" s="1184"/>
      <c r="E12" s="1184"/>
      <c r="F12" s="1184"/>
      <c r="G12" s="1184"/>
      <c r="H12" s="1184"/>
      <c r="I12" s="1184"/>
      <c r="J12" s="1184"/>
      <c r="K12" s="1184"/>
      <c r="L12" s="1184"/>
      <c r="M12" s="1184"/>
      <c r="N12" s="1184"/>
      <c r="O12" s="1184"/>
      <c r="P12" s="1184"/>
      <c r="Q12" s="1184"/>
      <c r="R12" s="935"/>
    </row>
    <row r="13" spans="1:18" ht="12.75" customHeight="1" x14ac:dyDescent="0.2">
      <c r="A13" s="1651" t="s">
        <v>2</v>
      </c>
      <c r="B13" s="1108" t="s">
        <v>530</v>
      </c>
      <c r="C13" s="1654"/>
      <c r="D13" s="1654"/>
      <c r="E13" s="1654"/>
      <c r="F13" s="1654"/>
      <c r="G13" s="1654"/>
      <c r="H13" s="1654"/>
      <c r="I13" s="1654"/>
      <c r="J13" s="1654"/>
      <c r="K13" s="1654"/>
      <c r="L13" s="1654"/>
      <c r="M13" s="1654"/>
      <c r="N13" s="1654"/>
      <c r="O13" s="1654"/>
      <c r="P13" s="1654"/>
      <c r="Q13" s="1654"/>
      <c r="R13" s="1655"/>
    </row>
    <row r="14" spans="1:18" x14ac:dyDescent="0.2">
      <c r="A14" s="1652"/>
      <c r="B14" s="1656"/>
      <c r="C14" s="1657"/>
      <c r="D14" s="1657"/>
      <c r="E14" s="1657"/>
      <c r="F14" s="1657"/>
      <c r="G14" s="1657"/>
      <c r="H14" s="1657"/>
      <c r="I14" s="1657"/>
      <c r="J14" s="1657"/>
      <c r="K14" s="1657"/>
      <c r="L14" s="1657"/>
      <c r="M14" s="1657"/>
      <c r="N14" s="1657"/>
      <c r="O14" s="1657"/>
      <c r="P14" s="1657"/>
      <c r="Q14" s="1657"/>
      <c r="R14" s="1658"/>
    </row>
    <row r="15" spans="1:18" x14ac:dyDescent="0.2">
      <c r="A15" s="1652"/>
      <c r="B15" s="1656"/>
      <c r="C15" s="1657"/>
      <c r="D15" s="1657"/>
      <c r="E15" s="1657"/>
      <c r="F15" s="1657"/>
      <c r="G15" s="1657"/>
      <c r="H15" s="1657"/>
      <c r="I15" s="1657"/>
      <c r="J15" s="1657"/>
      <c r="K15" s="1657"/>
      <c r="L15" s="1657"/>
      <c r="M15" s="1657"/>
      <c r="N15" s="1657"/>
      <c r="O15" s="1657"/>
      <c r="P15" s="1657"/>
      <c r="Q15" s="1657"/>
      <c r="R15" s="1658"/>
    </row>
    <row r="16" spans="1:18" ht="28.5" customHeight="1" x14ac:dyDescent="0.2">
      <c r="A16" s="1653"/>
      <c r="B16" s="1659"/>
      <c r="C16" s="1660"/>
      <c r="D16" s="1660"/>
      <c r="E16" s="1660"/>
      <c r="F16" s="1660"/>
      <c r="G16" s="1660"/>
      <c r="H16" s="1660"/>
      <c r="I16" s="1660"/>
      <c r="J16" s="1660"/>
      <c r="K16" s="1660"/>
      <c r="L16" s="1660"/>
      <c r="M16" s="1660"/>
      <c r="N16" s="1660"/>
      <c r="O16" s="1660"/>
      <c r="P16" s="1660"/>
      <c r="Q16" s="1660"/>
      <c r="R16" s="1661"/>
    </row>
    <row r="17" spans="1:20" x14ac:dyDescent="0.2">
      <c r="A17" s="1662" t="s">
        <v>3</v>
      </c>
      <c r="B17" s="1664" t="s">
        <v>529</v>
      </c>
      <c r="C17" s="1665"/>
      <c r="D17" s="1665"/>
      <c r="E17" s="1665"/>
      <c r="F17" s="1665"/>
      <c r="G17" s="1665"/>
      <c r="H17" s="1665"/>
      <c r="I17" s="1665"/>
      <c r="J17" s="1665"/>
      <c r="K17" s="1665"/>
      <c r="L17" s="1665"/>
      <c r="M17" s="1665"/>
      <c r="N17" s="1665"/>
      <c r="O17" s="1665"/>
      <c r="P17" s="1665"/>
      <c r="Q17" s="1665"/>
      <c r="R17" s="1666"/>
    </row>
    <row r="18" spans="1:20" x14ac:dyDescent="0.2">
      <c r="A18" s="1663"/>
      <c r="B18" s="983"/>
      <c r="C18" s="1667"/>
      <c r="D18" s="1667"/>
      <c r="E18" s="1667"/>
      <c r="F18" s="1667"/>
      <c r="G18" s="1667"/>
      <c r="H18" s="1667"/>
      <c r="I18" s="1667"/>
      <c r="J18" s="1667"/>
      <c r="K18" s="1667"/>
      <c r="L18" s="1667"/>
      <c r="M18" s="1667"/>
      <c r="N18" s="1667"/>
      <c r="O18" s="1667"/>
      <c r="P18" s="1667"/>
      <c r="Q18" s="1667"/>
      <c r="R18" s="984"/>
    </row>
    <row r="19" spans="1:20" ht="51" x14ac:dyDescent="0.2">
      <c r="A19" s="254" t="s">
        <v>528</v>
      </c>
      <c r="B19" s="1668" t="s">
        <v>527</v>
      </c>
      <c r="C19" s="1669"/>
      <c r="D19" s="1669"/>
      <c r="E19" s="1669"/>
      <c r="F19" s="1669"/>
      <c r="G19" s="1669"/>
      <c r="H19" s="1669"/>
      <c r="I19" s="1669"/>
      <c r="J19" s="1669"/>
      <c r="K19" s="1669"/>
      <c r="L19" s="1669"/>
      <c r="M19" s="1669"/>
      <c r="N19" s="1669"/>
      <c r="O19" s="1669"/>
      <c r="P19" s="1669"/>
      <c r="Q19" s="1669"/>
      <c r="R19" s="1670"/>
    </row>
    <row r="20" spans="1:20" x14ac:dyDescent="0.2">
      <c r="A20" s="1650" t="s">
        <v>4</v>
      </c>
      <c r="B20" s="1671">
        <v>0</v>
      </c>
      <c r="C20" s="582"/>
      <c r="D20" s="582"/>
      <c r="E20" s="583"/>
      <c r="F20" s="1672" t="s">
        <v>5</v>
      </c>
      <c r="G20" s="1673"/>
      <c r="H20" s="1673"/>
      <c r="I20" s="1673"/>
      <c r="J20" s="1673"/>
      <c r="K20" s="1674"/>
      <c r="L20" s="1678">
        <f>R44</f>
        <v>7398727.4600000009</v>
      </c>
      <c r="M20" s="582"/>
      <c r="N20" s="582"/>
      <c r="O20" s="582"/>
      <c r="P20" s="582"/>
      <c r="Q20" s="582"/>
      <c r="R20" s="583"/>
      <c r="T20" s="253"/>
    </row>
    <row r="21" spans="1:20" x14ac:dyDescent="0.2">
      <c r="A21" s="1650"/>
      <c r="B21" s="584"/>
      <c r="C21" s="585"/>
      <c r="D21" s="585"/>
      <c r="E21" s="586"/>
      <c r="F21" s="1675"/>
      <c r="G21" s="1676"/>
      <c r="H21" s="1676"/>
      <c r="I21" s="1676"/>
      <c r="J21" s="1676"/>
      <c r="K21" s="1677"/>
      <c r="L21" s="584"/>
      <c r="M21" s="585"/>
      <c r="N21" s="585"/>
      <c r="O21" s="585"/>
      <c r="P21" s="585"/>
      <c r="Q21" s="585"/>
      <c r="R21" s="586"/>
    </row>
    <row r="22" spans="1:20" x14ac:dyDescent="0.2">
      <c r="A22" s="1642"/>
      <c r="B22" s="1643"/>
      <c r="C22" s="1643"/>
      <c r="D22" s="1643"/>
      <c r="E22" s="1643"/>
      <c r="F22" s="1643"/>
      <c r="G22" s="1643"/>
      <c r="H22" s="1643"/>
      <c r="I22" s="1643"/>
      <c r="J22" s="1643"/>
      <c r="K22" s="1643"/>
      <c r="L22" s="1643"/>
      <c r="M22" s="1643"/>
      <c r="N22" s="1643"/>
      <c r="O22" s="1643"/>
      <c r="P22" s="1643"/>
      <c r="Q22" s="1643"/>
      <c r="R22" s="1644"/>
    </row>
    <row r="23" spans="1:20" ht="32.25" customHeight="1" x14ac:dyDescent="0.2">
      <c r="A23" s="907" t="s">
        <v>6</v>
      </c>
      <c r="B23" s="868"/>
      <c r="C23" s="1645" t="s">
        <v>215</v>
      </c>
      <c r="D23" s="734"/>
      <c r="E23" s="734"/>
      <c r="F23" s="734"/>
      <c r="G23" s="734"/>
      <c r="H23" s="734"/>
      <c r="I23" s="734"/>
      <c r="J23" s="734"/>
      <c r="K23" s="734"/>
      <c r="L23" s="734"/>
      <c r="M23" s="734"/>
      <c r="N23" s="734"/>
      <c r="O23" s="734"/>
      <c r="P23" s="734"/>
      <c r="Q23" s="734"/>
      <c r="R23" s="909"/>
    </row>
    <row r="24" spans="1:20" ht="30.75" customHeight="1" x14ac:dyDescent="0.2">
      <c r="A24" s="733" t="s">
        <v>7</v>
      </c>
      <c r="B24" s="909"/>
      <c r="C24" s="1646" t="s">
        <v>526</v>
      </c>
      <c r="D24" s="1647"/>
      <c r="E24" s="1647"/>
      <c r="F24" s="1647"/>
      <c r="G24" s="1647"/>
      <c r="H24" s="1647"/>
      <c r="I24" s="1647"/>
      <c r="J24" s="1647"/>
      <c r="K24" s="1647"/>
      <c r="L24" s="1647"/>
      <c r="M24" s="1647"/>
      <c r="N24" s="1647"/>
      <c r="O24" s="1647"/>
      <c r="P24" s="1647"/>
      <c r="Q24" s="1647"/>
      <c r="R24" s="1648"/>
    </row>
    <row r="25" spans="1:20" s="174" customFormat="1" ht="18" customHeight="1" x14ac:dyDescent="0.25">
      <c r="A25" s="907" t="s">
        <v>8</v>
      </c>
      <c r="B25" s="868"/>
      <c r="C25" s="907" t="s">
        <v>9</v>
      </c>
      <c r="D25" s="908"/>
      <c r="E25" s="908"/>
      <c r="F25" s="908"/>
      <c r="G25" s="908"/>
      <c r="H25" s="908"/>
      <c r="I25" s="908"/>
      <c r="J25" s="908"/>
      <c r="K25" s="908"/>
      <c r="L25" s="908"/>
      <c r="M25" s="908"/>
      <c r="N25" s="908"/>
      <c r="O25" s="908"/>
      <c r="P25" s="908"/>
      <c r="Q25" s="908"/>
      <c r="R25" s="868"/>
    </row>
    <row r="26" spans="1:20" ht="24" customHeight="1" x14ac:dyDescent="0.2">
      <c r="A26" s="867" t="s">
        <v>138</v>
      </c>
      <c r="B26" s="868"/>
      <c r="C26" s="4" t="s">
        <v>10</v>
      </c>
      <c r="D26" s="166" t="s">
        <v>136</v>
      </c>
      <c r="E26" s="114" t="s">
        <v>11</v>
      </c>
      <c r="F26" s="919">
        <v>1.3</v>
      </c>
      <c r="G26" s="1649"/>
      <c r="H26" s="733" t="s">
        <v>12</v>
      </c>
      <c r="I26" s="734"/>
      <c r="J26" s="909"/>
      <c r="K26" s="867" t="s">
        <v>525</v>
      </c>
      <c r="L26" s="908"/>
      <c r="M26" s="868"/>
      <c r="N26" s="173"/>
      <c r="O26" s="171"/>
      <c r="P26" s="171"/>
      <c r="Q26" s="171"/>
      <c r="R26" s="170"/>
    </row>
    <row r="27" spans="1:20" x14ac:dyDescent="0.2">
      <c r="A27" s="947" t="s">
        <v>133</v>
      </c>
      <c r="B27" s="948"/>
      <c r="C27" s="948"/>
      <c r="D27" s="948"/>
      <c r="E27" s="948"/>
      <c r="F27" s="948"/>
      <c r="G27" s="948"/>
      <c r="H27" s="948"/>
      <c r="I27" s="948"/>
      <c r="J27" s="948"/>
      <c r="K27" s="948"/>
      <c r="L27" s="948"/>
      <c r="M27" s="948"/>
      <c r="N27" s="948"/>
      <c r="O27" s="948"/>
      <c r="P27" s="948"/>
      <c r="Q27" s="948"/>
      <c r="R27" s="949"/>
    </row>
    <row r="28" spans="1:20" ht="24" customHeight="1" x14ac:dyDescent="0.2">
      <c r="A28" s="907" t="s">
        <v>13</v>
      </c>
      <c r="B28" s="868"/>
      <c r="C28" s="252" t="s">
        <v>181</v>
      </c>
      <c r="D28" s="171"/>
      <c r="E28" s="171"/>
      <c r="F28" s="171"/>
      <c r="G28" s="171"/>
      <c r="H28" s="171"/>
      <c r="I28" s="171"/>
      <c r="J28" s="171"/>
      <c r="K28" s="171"/>
      <c r="L28" s="171"/>
      <c r="M28" s="171"/>
      <c r="N28" s="171"/>
      <c r="O28" s="171"/>
      <c r="P28" s="171"/>
      <c r="Q28" s="171"/>
      <c r="R28" s="170"/>
    </row>
    <row r="29" spans="1:20" ht="4.5" customHeight="1" x14ac:dyDescent="0.2">
      <c r="A29" s="169"/>
      <c r="B29" s="168"/>
      <c r="C29" s="168"/>
      <c r="D29" s="168"/>
      <c r="E29" s="168"/>
      <c r="F29" s="168"/>
      <c r="G29" s="168"/>
      <c r="H29" s="168"/>
      <c r="I29" s="168"/>
      <c r="J29" s="168"/>
      <c r="K29" s="168"/>
      <c r="L29" s="168"/>
      <c r="M29" s="168"/>
      <c r="N29" s="168"/>
      <c r="O29" s="168"/>
      <c r="P29" s="168"/>
      <c r="Q29" s="168"/>
      <c r="R29" s="167"/>
    </row>
    <row r="30" spans="1:20" ht="51.75" customHeight="1" x14ac:dyDescent="0.2">
      <c r="A30" s="867" t="s">
        <v>14</v>
      </c>
      <c r="B30" s="868"/>
      <c r="C30" s="251" t="s">
        <v>66</v>
      </c>
      <c r="D30" s="251" t="s">
        <v>130</v>
      </c>
      <c r="E30" s="793" t="s">
        <v>68</v>
      </c>
      <c r="F30" s="734"/>
      <c r="G30" s="909"/>
      <c r="H30" s="950" t="s">
        <v>15</v>
      </c>
      <c r="I30" s="951"/>
      <c r="J30" s="951"/>
      <c r="K30" s="951"/>
      <c r="L30" s="951"/>
      <c r="M30" s="951"/>
      <c r="N30" s="951"/>
      <c r="O30" s="951"/>
      <c r="P30" s="951"/>
      <c r="Q30" s="951"/>
      <c r="R30" s="952"/>
    </row>
    <row r="31" spans="1:20" x14ac:dyDescent="0.2">
      <c r="A31" s="1630"/>
      <c r="B31" s="1631"/>
      <c r="C31" s="1631"/>
      <c r="D31" s="1631"/>
      <c r="E31" s="1631"/>
      <c r="F31" s="1631"/>
      <c r="G31" s="1631"/>
      <c r="H31" s="1631"/>
      <c r="I31" s="1631"/>
      <c r="J31" s="1631"/>
      <c r="K31" s="1631"/>
      <c r="L31" s="1631"/>
      <c r="M31" s="1631"/>
      <c r="N31" s="1631"/>
      <c r="O31" s="1631"/>
      <c r="P31" s="1631"/>
      <c r="Q31" s="1631"/>
      <c r="R31" s="1632"/>
    </row>
    <row r="32" spans="1:20" ht="12.75" customHeight="1" x14ac:dyDescent="0.2">
      <c r="A32" s="862" t="s">
        <v>16</v>
      </c>
      <c r="B32" s="863" t="s">
        <v>524</v>
      </c>
      <c r="C32" s="728"/>
      <c r="D32" s="728"/>
      <c r="E32" s="728"/>
      <c r="F32" s="728"/>
      <c r="G32" s="728"/>
      <c r="H32" s="728"/>
      <c r="I32" s="728"/>
      <c r="J32" s="728"/>
      <c r="K32" s="728"/>
      <c r="L32" s="728"/>
      <c r="M32" s="728"/>
      <c r="N32" s="728"/>
      <c r="O32" s="728"/>
      <c r="P32" s="728"/>
      <c r="Q32" s="728"/>
      <c r="R32" s="729"/>
    </row>
    <row r="33" spans="1:18" ht="29.25" customHeight="1" x14ac:dyDescent="0.2">
      <c r="A33" s="789"/>
      <c r="B33" s="864"/>
      <c r="C33" s="865"/>
      <c r="D33" s="865"/>
      <c r="E33" s="865"/>
      <c r="F33" s="865"/>
      <c r="G33" s="865"/>
      <c r="H33" s="865"/>
      <c r="I33" s="865"/>
      <c r="J33" s="865"/>
      <c r="K33" s="865"/>
      <c r="L33" s="865"/>
      <c r="M33" s="865"/>
      <c r="N33" s="865"/>
      <c r="O33" s="865"/>
      <c r="P33" s="865"/>
      <c r="Q33" s="865"/>
      <c r="R33" s="866"/>
    </row>
    <row r="34" spans="1:18" ht="23.25" customHeight="1" x14ac:dyDescent="0.2">
      <c r="A34" s="789"/>
      <c r="B34" s="943" t="s">
        <v>523</v>
      </c>
      <c r="C34" s="914"/>
      <c r="D34" s="914"/>
      <c r="E34" s="914"/>
      <c r="F34" s="914"/>
      <c r="G34" s="914"/>
      <c r="H34" s="914"/>
      <c r="I34" s="914"/>
      <c r="J34" s="914"/>
      <c r="K34" s="914"/>
      <c r="L34" s="914"/>
      <c r="M34" s="914"/>
      <c r="N34" s="914"/>
      <c r="O34" s="914"/>
      <c r="P34" s="914"/>
      <c r="Q34" s="914"/>
      <c r="R34" s="915"/>
    </row>
    <row r="35" spans="1:18" x14ac:dyDescent="0.2">
      <c r="A35" s="1633"/>
      <c r="B35" s="1634"/>
      <c r="C35" s="1634"/>
      <c r="D35" s="1634"/>
      <c r="E35" s="1634"/>
      <c r="F35" s="1634"/>
      <c r="G35" s="1634"/>
      <c r="H35" s="1634"/>
      <c r="I35" s="1634"/>
      <c r="J35" s="1634"/>
      <c r="K35" s="1634"/>
      <c r="L35" s="1634"/>
      <c r="M35" s="1634"/>
      <c r="N35" s="1634"/>
      <c r="O35" s="1634"/>
      <c r="P35" s="1634"/>
      <c r="Q35" s="1634"/>
      <c r="R35" s="1635"/>
    </row>
    <row r="36" spans="1:18" ht="12.75" customHeight="1" x14ac:dyDescent="0.2">
      <c r="A36" s="858" t="s">
        <v>18</v>
      </c>
      <c r="B36" s="1636" t="s">
        <v>522</v>
      </c>
      <c r="C36" s="1637"/>
      <c r="D36" s="1637"/>
      <c r="E36" s="1637"/>
      <c r="F36" s="1637"/>
      <c r="G36" s="1637"/>
      <c r="H36" s="1637"/>
      <c r="I36" s="1637"/>
      <c r="J36" s="1637"/>
      <c r="K36" s="1637"/>
      <c r="L36" s="1637"/>
      <c r="M36" s="1637"/>
      <c r="N36" s="1637"/>
      <c r="O36" s="1637"/>
      <c r="P36" s="1637"/>
      <c r="Q36" s="1637"/>
      <c r="R36" s="1638"/>
    </row>
    <row r="37" spans="1:18" x14ac:dyDescent="0.2">
      <c r="A37" s="860"/>
      <c r="B37" s="1639"/>
      <c r="C37" s="1640"/>
      <c r="D37" s="1640"/>
      <c r="E37" s="1640"/>
      <c r="F37" s="1640"/>
      <c r="G37" s="1640"/>
      <c r="H37" s="1640"/>
      <c r="I37" s="1640"/>
      <c r="J37" s="1640"/>
      <c r="K37" s="1640"/>
      <c r="L37" s="1640"/>
      <c r="M37" s="1640"/>
      <c r="N37" s="1640"/>
      <c r="O37" s="1640"/>
      <c r="P37" s="1640"/>
      <c r="Q37" s="1640"/>
      <c r="R37" s="1641"/>
    </row>
    <row r="38" spans="1:18" x14ac:dyDescent="0.2">
      <c r="A38" s="861"/>
      <c r="B38" s="913" t="s">
        <v>19</v>
      </c>
      <c r="C38" s="914"/>
      <c r="D38" s="914"/>
      <c r="E38" s="914"/>
      <c r="F38" s="914"/>
      <c r="G38" s="914"/>
      <c r="H38" s="914"/>
      <c r="I38" s="914"/>
      <c r="J38" s="914"/>
      <c r="K38" s="914"/>
      <c r="L38" s="914"/>
      <c r="M38" s="914"/>
      <c r="N38" s="914"/>
      <c r="O38" s="914"/>
      <c r="P38" s="914"/>
      <c r="Q38" s="914"/>
      <c r="R38" s="915"/>
    </row>
    <row r="39" spans="1:18" x14ac:dyDescent="0.2">
      <c r="A39" s="844"/>
      <c r="B39" s="845"/>
      <c r="C39" s="845"/>
      <c r="D39" s="845"/>
      <c r="E39" s="845"/>
      <c r="F39" s="845"/>
      <c r="G39" s="845"/>
      <c r="H39" s="845"/>
      <c r="I39" s="845"/>
      <c r="J39" s="845"/>
      <c r="K39" s="845"/>
      <c r="L39" s="845"/>
      <c r="M39" s="845"/>
      <c r="N39" s="845"/>
      <c r="O39" s="845"/>
      <c r="P39" s="845"/>
      <c r="Q39" s="845"/>
      <c r="R39" s="846"/>
    </row>
    <row r="40" spans="1:18" ht="28.5" customHeight="1" x14ac:dyDescent="0.2">
      <c r="A40" s="782" t="s">
        <v>126</v>
      </c>
      <c r="B40" s="938"/>
      <c r="C40" s="938"/>
      <c r="D40" s="938"/>
      <c r="E40" s="938"/>
      <c r="F40" s="938"/>
      <c r="G40" s="939"/>
      <c r="H40" s="932"/>
      <c r="I40" s="933"/>
      <c r="J40" s="932" t="s">
        <v>20</v>
      </c>
      <c r="K40" s="933"/>
      <c r="L40" s="932" t="s">
        <v>21</v>
      </c>
      <c r="M40" s="933"/>
      <c r="N40" s="932" t="s">
        <v>22</v>
      </c>
      <c r="O40" s="933"/>
      <c r="P40" s="932" t="s">
        <v>23</v>
      </c>
      <c r="Q40" s="933"/>
      <c r="R40" s="969" t="s">
        <v>24</v>
      </c>
    </row>
    <row r="41" spans="1:18" ht="27.75" customHeight="1" x14ac:dyDescent="0.2">
      <c r="A41" s="160" t="s">
        <v>25</v>
      </c>
      <c r="B41" s="1019" t="s">
        <v>26</v>
      </c>
      <c r="C41" s="1020"/>
      <c r="D41" s="155" t="s">
        <v>27</v>
      </c>
      <c r="E41" s="165" t="s">
        <v>28</v>
      </c>
      <c r="F41" s="934" t="s">
        <v>29</v>
      </c>
      <c r="G41" s="935"/>
      <c r="H41" s="934"/>
      <c r="I41" s="935"/>
      <c r="J41" s="934"/>
      <c r="K41" s="935"/>
      <c r="L41" s="934"/>
      <c r="M41" s="935"/>
      <c r="N41" s="934"/>
      <c r="O41" s="935"/>
      <c r="P41" s="934"/>
      <c r="Q41" s="935"/>
      <c r="R41" s="970"/>
    </row>
    <row r="42" spans="1:18" ht="12.75" customHeight="1" x14ac:dyDescent="0.2">
      <c r="A42" s="977" t="s">
        <v>521</v>
      </c>
      <c r="B42" s="411" t="s">
        <v>175</v>
      </c>
      <c r="C42" s="412"/>
      <c r="D42" s="408" t="s">
        <v>117</v>
      </c>
      <c r="E42" s="406" t="s">
        <v>31</v>
      </c>
      <c r="F42" s="423" t="s">
        <v>32</v>
      </c>
      <c r="G42" s="424"/>
      <c r="H42" s="775" t="s">
        <v>33</v>
      </c>
      <c r="I42" s="777"/>
      <c r="J42" s="1612">
        <f>J44/$R$44</f>
        <v>0.31476640308629505</v>
      </c>
      <c r="K42" s="1613"/>
      <c r="L42" s="1612">
        <f>L44/$R$44</f>
        <v>0.22514132045080085</v>
      </c>
      <c r="M42" s="1613"/>
      <c r="N42" s="1612">
        <f>N44/$R$44</f>
        <v>0.23056319741773537</v>
      </c>
      <c r="O42" s="1613"/>
      <c r="P42" s="1612">
        <f>P44/$R$44</f>
        <v>0.22952907904516864</v>
      </c>
      <c r="Q42" s="1613"/>
      <c r="R42" s="59">
        <f>SUM(J42:Q42)</f>
        <v>0.99999999999999989</v>
      </c>
    </row>
    <row r="43" spans="1:18" ht="15" x14ac:dyDescent="0.2">
      <c r="A43" s="1629"/>
      <c r="B43" s="413"/>
      <c r="C43" s="414"/>
      <c r="D43" s="409"/>
      <c r="E43" s="668"/>
      <c r="F43" s="425"/>
      <c r="G43" s="426"/>
      <c r="H43" s="775" t="s">
        <v>34</v>
      </c>
      <c r="I43" s="777"/>
      <c r="J43" s="1612">
        <f>J45/$R$44</f>
        <v>0.15179087567039534</v>
      </c>
      <c r="K43" s="1613"/>
      <c r="L43" s="1612">
        <f>L45/$R$44</f>
        <v>0.23480180333605635</v>
      </c>
      <c r="M43" s="1613"/>
      <c r="N43" s="1612">
        <f>N45/$R$44</f>
        <v>0.19455717321421648</v>
      </c>
      <c r="O43" s="1613"/>
      <c r="P43" s="1612">
        <f>P45/$R$44</f>
        <v>0.17233388131855851</v>
      </c>
      <c r="Q43" s="1613"/>
      <c r="R43" s="197">
        <f>SUM(J43:O43)</f>
        <v>0.58114985222066817</v>
      </c>
    </row>
    <row r="44" spans="1:18" x14ac:dyDescent="0.2">
      <c r="A44" s="1629"/>
      <c r="B44" s="413"/>
      <c r="C44" s="414"/>
      <c r="D44" s="409"/>
      <c r="E44" s="406" t="s">
        <v>60</v>
      </c>
      <c r="F44" s="425"/>
      <c r="G44" s="426"/>
      <c r="H44" s="775" t="s">
        <v>35</v>
      </c>
      <c r="I44" s="777"/>
      <c r="J44" s="1225">
        <f>+J53+J60+J67</f>
        <v>2328870.83</v>
      </c>
      <c r="K44" s="813"/>
      <c r="L44" s="1225">
        <f>+L53+L60+L67</f>
        <v>1665759.27</v>
      </c>
      <c r="M44" s="813"/>
      <c r="N44" s="1225">
        <f>+N53+N60+N67</f>
        <v>1705874.26</v>
      </c>
      <c r="O44" s="813"/>
      <c r="P44" s="1225">
        <f>+P53+P60+P67</f>
        <v>1698223.1</v>
      </c>
      <c r="Q44" s="813"/>
      <c r="R44" s="250">
        <f>SUM(J44:Q44)</f>
        <v>7398727.4600000009</v>
      </c>
    </row>
    <row r="45" spans="1:18" ht="59.25" customHeight="1" x14ac:dyDescent="0.2">
      <c r="A45" s="979"/>
      <c r="B45" s="415"/>
      <c r="C45" s="416"/>
      <c r="D45" s="410"/>
      <c r="E45" s="407"/>
      <c r="F45" s="427"/>
      <c r="G45" s="428"/>
      <c r="H45" s="775" t="s">
        <v>36</v>
      </c>
      <c r="I45" s="777"/>
      <c r="J45" s="1615">
        <v>1123059.32</v>
      </c>
      <c r="K45" s="395"/>
      <c r="L45" s="994">
        <v>1737234.55</v>
      </c>
      <c r="M45" s="995"/>
      <c r="N45" s="994">
        <v>1439475.5</v>
      </c>
      <c r="O45" s="995"/>
      <c r="P45" s="1074">
        <v>1275051.42</v>
      </c>
      <c r="Q45" s="777"/>
      <c r="R45" s="249">
        <f>SUM(J45:P45)</f>
        <v>5574820.79</v>
      </c>
    </row>
    <row r="46" spans="1:18" x14ac:dyDescent="0.2">
      <c r="A46" s="1212"/>
      <c r="B46" s="1213"/>
      <c r="C46" s="1213"/>
      <c r="D46" s="1213"/>
      <c r="E46" s="1213"/>
      <c r="F46" s="1213"/>
      <c r="G46" s="1213"/>
      <c r="H46" s="1213"/>
      <c r="I46" s="1213"/>
      <c r="J46" s="1213"/>
      <c r="K46" s="1213"/>
      <c r="L46" s="1213"/>
      <c r="M46" s="1213"/>
      <c r="N46" s="1213"/>
      <c r="O46" s="1213"/>
      <c r="P46" s="1213"/>
      <c r="Q46" s="1213"/>
      <c r="R46" s="1214"/>
    </row>
    <row r="47" spans="1:18" ht="30" customHeight="1" x14ac:dyDescent="0.2">
      <c r="A47" s="931" t="s">
        <v>122</v>
      </c>
      <c r="B47" s="815"/>
      <c r="C47" s="815"/>
      <c r="D47" s="815"/>
      <c r="E47" s="815"/>
      <c r="F47" s="812"/>
      <c r="G47" s="812"/>
      <c r="H47" s="812"/>
      <c r="I47" s="812"/>
      <c r="J47" s="812"/>
      <c r="K47" s="812"/>
      <c r="L47" s="812"/>
      <c r="M47" s="812"/>
      <c r="N47" s="812"/>
      <c r="O47" s="812"/>
      <c r="P47" s="812"/>
      <c r="Q47" s="812"/>
      <c r="R47" s="813"/>
    </row>
    <row r="48" spans="1:18" ht="17.25" customHeight="1" x14ac:dyDescent="0.2">
      <c r="A48" s="928" t="s">
        <v>61</v>
      </c>
      <c r="B48" s="929"/>
      <c r="C48" s="929"/>
      <c r="D48" s="929"/>
      <c r="E48" s="929"/>
      <c r="F48" s="929"/>
      <c r="G48" s="929"/>
      <c r="H48" s="929"/>
      <c r="I48" s="929"/>
      <c r="J48" s="929"/>
      <c r="K48" s="929"/>
      <c r="L48" s="929"/>
      <c r="M48" s="929"/>
      <c r="N48" s="929"/>
      <c r="O48" s="929"/>
      <c r="P48" s="929"/>
      <c r="Q48" s="929"/>
      <c r="R48" s="930"/>
    </row>
    <row r="49" spans="1:19" ht="38.25" customHeight="1" x14ac:dyDescent="0.2">
      <c r="A49" s="971" t="s">
        <v>520</v>
      </c>
      <c r="B49" s="972"/>
      <c r="C49" s="972"/>
      <c r="D49" s="972"/>
      <c r="E49" s="973"/>
      <c r="F49" s="927" t="s">
        <v>37</v>
      </c>
      <c r="G49" s="974"/>
      <c r="H49" s="974"/>
      <c r="I49" s="1616" t="s">
        <v>519</v>
      </c>
      <c r="J49" s="1617"/>
      <c r="K49" s="1617"/>
      <c r="L49" s="1031"/>
      <c r="M49" s="841" t="s">
        <v>38</v>
      </c>
      <c r="N49" s="842"/>
      <c r="O49" s="842"/>
      <c r="P49" s="1616"/>
      <c r="Q49" s="1617"/>
      <c r="R49" s="1031"/>
    </row>
    <row r="50" spans="1:19" ht="33.75" customHeight="1" x14ac:dyDescent="0.2">
      <c r="A50" s="161" t="s">
        <v>25</v>
      </c>
      <c r="B50" s="1000" t="s">
        <v>26</v>
      </c>
      <c r="C50" s="1001"/>
      <c r="D50" s="148" t="s">
        <v>27</v>
      </c>
      <c r="E50" s="179" t="s">
        <v>28</v>
      </c>
      <c r="F50" s="841" t="s">
        <v>29</v>
      </c>
      <c r="G50" s="843"/>
      <c r="H50" s="1072"/>
      <c r="I50" s="1073"/>
      <c r="J50" s="841" t="s">
        <v>20</v>
      </c>
      <c r="K50" s="843"/>
      <c r="L50" s="841" t="s">
        <v>21</v>
      </c>
      <c r="M50" s="843"/>
      <c r="N50" s="841" t="s">
        <v>22</v>
      </c>
      <c r="O50" s="843"/>
      <c r="P50" s="841" t="s">
        <v>23</v>
      </c>
      <c r="Q50" s="843"/>
      <c r="R50" s="145" t="s">
        <v>39</v>
      </c>
    </row>
    <row r="51" spans="1:19" ht="39.75" customHeight="1" x14ac:dyDescent="0.2">
      <c r="A51" s="604" t="s">
        <v>518</v>
      </c>
      <c r="B51" s="411" t="s">
        <v>510</v>
      </c>
      <c r="C51" s="412"/>
      <c r="D51" s="408" t="s">
        <v>30</v>
      </c>
      <c r="E51" s="406" t="s">
        <v>41</v>
      </c>
      <c r="F51" s="423" t="s">
        <v>42</v>
      </c>
      <c r="G51" s="424"/>
      <c r="H51" s="775" t="s">
        <v>33</v>
      </c>
      <c r="I51" s="777"/>
      <c r="J51" s="1612">
        <f>J53/$R$67</f>
        <v>0.47984644718526825</v>
      </c>
      <c r="K51" s="1613"/>
      <c r="L51" s="1612">
        <f>L53/$R$67</f>
        <v>0.45446417964993541</v>
      </c>
      <c r="M51" s="1613"/>
      <c r="N51" s="1612">
        <f>N53/$R$67</f>
        <v>0.4004980186525916</v>
      </c>
      <c r="O51" s="1613"/>
      <c r="P51" s="1612">
        <f>P53/$R$67</f>
        <v>0.38706706032719523</v>
      </c>
      <c r="Q51" s="1613"/>
      <c r="R51" s="59">
        <f>SUM(J51:Q51)</f>
        <v>1.7218757058149907</v>
      </c>
    </row>
    <row r="52" spans="1:19" ht="21" customHeight="1" x14ac:dyDescent="0.2">
      <c r="A52" s="605"/>
      <c r="B52" s="413"/>
      <c r="C52" s="414"/>
      <c r="D52" s="409"/>
      <c r="E52" s="668"/>
      <c r="F52" s="425"/>
      <c r="G52" s="426"/>
      <c r="H52" s="775" t="s">
        <v>34</v>
      </c>
      <c r="I52" s="777"/>
      <c r="J52" s="1612">
        <f>J54/$R$67</f>
        <v>0</v>
      </c>
      <c r="K52" s="1613"/>
      <c r="L52" s="1612">
        <f>L54/$R$67</f>
        <v>0</v>
      </c>
      <c r="M52" s="1613"/>
      <c r="N52" s="1612">
        <f>N54/$R$67</f>
        <v>0</v>
      </c>
      <c r="O52" s="1613"/>
      <c r="P52" s="1612">
        <f>P54/$R$67</f>
        <v>0</v>
      </c>
      <c r="Q52" s="1613"/>
      <c r="R52" s="197">
        <f>SUM(J52:O52)</f>
        <v>0</v>
      </c>
    </row>
    <row r="53" spans="1:19" ht="22.5" customHeight="1" x14ac:dyDescent="0.2">
      <c r="A53" s="605"/>
      <c r="B53" s="413"/>
      <c r="C53" s="414"/>
      <c r="D53" s="409"/>
      <c r="E53" s="406" t="s">
        <v>43</v>
      </c>
      <c r="F53" s="425"/>
      <c r="G53" s="426"/>
      <c r="H53" s="775" t="s">
        <v>35</v>
      </c>
      <c r="I53" s="777"/>
      <c r="J53" s="1614">
        <v>354051.75</v>
      </c>
      <c r="K53" s="1073"/>
      <c r="L53" s="1614">
        <v>335323.59999999998</v>
      </c>
      <c r="M53" s="1073"/>
      <c r="N53" s="1614">
        <v>295505</v>
      </c>
      <c r="O53" s="1073"/>
      <c r="P53" s="1614">
        <v>285595.05</v>
      </c>
      <c r="Q53" s="1073"/>
      <c r="R53" s="248">
        <f>SUM(J53:Q53)</f>
        <v>1270475.3999999999</v>
      </c>
      <c r="S53" s="247"/>
    </row>
    <row r="54" spans="1:19" ht="12.75" customHeight="1" x14ac:dyDescent="0.2">
      <c r="A54" s="606"/>
      <c r="B54" s="415"/>
      <c r="C54" s="416"/>
      <c r="D54" s="410"/>
      <c r="E54" s="407"/>
      <c r="F54" s="427"/>
      <c r="G54" s="428"/>
      <c r="H54" s="775" t="s">
        <v>36</v>
      </c>
      <c r="I54" s="777"/>
      <c r="J54" s="1615">
        <v>0</v>
      </c>
      <c r="K54" s="395"/>
      <c r="L54" s="994">
        <v>0</v>
      </c>
      <c r="M54" s="995"/>
      <c r="N54" s="524"/>
      <c r="O54" s="526"/>
      <c r="P54" s="1004"/>
      <c r="Q54" s="1005"/>
      <c r="R54" s="246">
        <f>SUM(J54:O54)</f>
        <v>0</v>
      </c>
    </row>
    <row r="55" spans="1:19" ht="17.25" customHeight="1" x14ac:dyDescent="0.2">
      <c r="A55" s="928" t="s">
        <v>409</v>
      </c>
      <c r="B55" s="929"/>
      <c r="C55" s="929"/>
      <c r="D55" s="929"/>
      <c r="E55" s="929"/>
      <c r="F55" s="929"/>
      <c r="G55" s="929"/>
      <c r="H55" s="929"/>
      <c r="I55" s="929"/>
      <c r="J55" s="929"/>
      <c r="K55" s="929"/>
      <c r="L55" s="929"/>
      <c r="M55" s="929"/>
      <c r="N55" s="929"/>
      <c r="O55" s="929"/>
      <c r="P55" s="929"/>
      <c r="Q55" s="929"/>
      <c r="R55" s="930"/>
    </row>
    <row r="56" spans="1:19" ht="38.25" customHeight="1" x14ac:dyDescent="0.2">
      <c r="A56" s="971" t="s">
        <v>517</v>
      </c>
      <c r="B56" s="972"/>
      <c r="C56" s="972"/>
      <c r="D56" s="972"/>
      <c r="E56" s="973"/>
      <c r="F56" s="927" t="s">
        <v>37</v>
      </c>
      <c r="G56" s="974"/>
      <c r="H56" s="974"/>
      <c r="I56" s="927" t="s">
        <v>516</v>
      </c>
      <c r="J56" s="842"/>
      <c r="K56" s="842"/>
      <c r="L56" s="843"/>
      <c r="M56" s="841" t="s">
        <v>38</v>
      </c>
      <c r="N56" s="842"/>
      <c r="O56" s="842"/>
      <c r="P56" s="1616"/>
      <c r="Q56" s="1617"/>
      <c r="R56" s="1031"/>
    </row>
    <row r="57" spans="1:19" ht="33.75" customHeight="1" x14ac:dyDescent="0.2">
      <c r="A57" s="161" t="s">
        <v>25</v>
      </c>
      <c r="B57" s="1000" t="s">
        <v>26</v>
      </c>
      <c r="C57" s="1001"/>
      <c r="D57" s="148" t="s">
        <v>27</v>
      </c>
      <c r="E57" s="179" t="s">
        <v>28</v>
      </c>
      <c r="F57" s="841" t="s">
        <v>29</v>
      </c>
      <c r="G57" s="843"/>
      <c r="H57" s="1072"/>
      <c r="I57" s="1073"/>
      <c r="J57" s="841" t="s">
        <v>20</v>
      </c>
      <c r="K57" s="843"/>
      <c r="L57" s="841" t="s">
        <v>21</v>
      </c>
      <c r="M57" s="843"/>
      <c r="N57" s="841" t="s">
        <v>22</v>
      </c>
      <c r="O57" s="843"/>
      <c r="P57" s="841" t="s">
        <v>23</v>
      </c>
      <c r="Q57" s="843"/>
      <c r="R57" s="145" t="s">
        <v>39</v>
      </c>
    </row>
    <row r="58" spans="1:19" ht="22.5" customHeight="1" x14ac:dyDescent="0.2">
      <c r="A58" s="604" t="s">
        <v>515</v>
      </c>
      <c r="B58" s="411" t="s">
        <v>510</v>
      </c>
      <c r="C58" s="412"/>
      <c r="D58" s="408" t="s">
        <v>30</v>
      </c>
      <c r="E58" s="406" t="s">
        <v>41</v>
      </c>
      <c r="F58" s="423" t="s">
        <v>42</v>
      </c>
      <c r="G58" s="424"/>
      <c r="H58" s="775" t="s">
        <v>33</v>
      </c>
      <c r="I58" s="777"/>
      <c r="J58" s="1612">
        <f>J60/$R$67</f>
        <v>2.4064729278423882</v>
      </c>
      <c r="K58" s="1613"/>
      <c r="L58" s="1612">
        <f>L60/$R$67</f>
        <v>1.5831398743785694</v>
      </c>
      <c r="M58" s="1613"/>
      <c r="N58" s="1612">
        <f>N60/$R$67</f>
        <v>1.6314738951879859</v>
      </c>
      <c r="O58" s="1613"/>
      <c r="P58" s="1612">
        <f>P60/$R$67</f>
        <v>1.6845352305911339</v>
      </c>
      <c r="Q58" s="1613"/>
      <c r="R58" s="59">
        <f>SUM(J58:Q58)</f>
        <v>7.3056219280000771</v>
      </c>
    </row>
    <row r="59" spans="1:19" ht="21" customHeight="1" x14ac:dyDescent="0.2">
      <c r="A59" s="605"/>
      <c r="B59" s="413"/>
      <c r="C59" s="414"/>
      <c r="D59" s="409"/>
      <c r="E59" s="668"/>
      <c r="F59" s="425"/>
      <c r="G59" s="426"/>
      <c r="H59" s="775" t="s">
        <v>34</v>
      </c>
      <c r="I59" s="777"/>
      <c r="J59" s="1612">
        <f>J61/$R$67</f>
        <v>0</v>
      </c>
      <c r="K59" s="1613"/>
      <c r="L59" s="1612">
        <f>L61/$R$67</f>
        <v>0</v>
      </c>
      <c r="M59" s="1613"/>
      <c r="N59" s="1612">
        <f>N61/$R$67</f>
        <v>0</v>
      </c>
      <c r="O59" s="1613"/>
      <c r="P59" s="1612">
        <f>P61/$R$67</f>
        <v>0</v>
      </c>
      <c r="Q59" s="1613"/>
      <c r="R59" s="197">
        <f>SUM(J59:O59)</f>
        <v>0</v>
      </c>
    </row>
    <row r="60" spans="1:19" ht="22.5" customHeight="1" x14ac:dyDescent="0.2">
      <c r="A60" s="605"/>
      <c r="B60" s="413"/>
      <c r="C60" s="414"/>
      <c r="D60" s="409"/>
      <c r="E60" s="406" t="s">
        <v>43</v>
      </c>
      <c r="F60" s="425"/>
      <c r="G60" s="426"/>
      <c r="H60" s="775" t="s">
        <v>35</v>
      </c>
      <c r="I60" s="777"/>
      <c r="J60" s="1614">
        <v>1775601.25</v>
      </c>
      <c r="K60" s="1073"/>
      <c r="L60" s="1614">
        <v>1168110.02</v>
      </c>
      <c r="M60" s="1073"/>
      <c r="N60" s="1614">
        <v>1203772.98</v>
      </c>
      <c r="O60" s="1073"/>
      <c r="P60" s="1614">
        <v>1242923.96</v>
      </c>
      <c r="Q60" s="1073"/>
      <c r="R60" s="248">
        <f>SUM(J60:Q60)</f>
        <v>5390408.21</v>
      </c>
      <c r="S60" s="247"/>
    </row>
    <row r="61" spans="1:19" ht="12.75" customHeight="1" x14ac:dyDescent="0.2">
      <c r="A61" s="606"/>
      <c r="B61" s="415"/>
      <c r="C61" s="416"/>
      <c r="D61" s="410"/>
      <c r="E61" s="407"/>
      <c r="F61" s="427"/>
      <c r="G61" s="428"/>
      <c r="H61" s="775" t="s">
        <v>36</v>
      </c>
      <c r="I61" s="777"/>
      <c r="J61" s="1615">
        <v>0</v>
      </c>
      <c r="K61" s="395"/>
      <c r="L61" s="994">
        <v>0</v>
      </c>
      <c r="M61" s="995"/>
      <c r="N61" s="524"/>
      <c r="O61" s="526"/>
      <c r="P61" s="1004"/>
      <c r="Q61" s="1005"/>
      <c r="R61" s="246">
        <f>SUM(J61:O61)</f>
        <v>0</v>
      </c>
    </row>
    <row r="62" spans="1:19" ht="17.25" customHeight="1" x14ac:dyDescent="0.2">
      <c r="A62" s="928" t="s">
        <v>514</v>
      </c>
      <c r="B62" s="929"/>
      <c r="C62" s="929"/>
      <c r="D62" s="929"/>
      <c r="E62" s="929"/>
      <c r="F62" s="929"/>
      <c r="G62" s="929"/>
      <c r="H62" s="929"/>
      <c r="I62" s="929"/>
      <c r="J62" s="929"/>
      <c r="K62" s="929"/>
      <c r="L62" s="929"/>
      <c r="M62" s="929"/>
      <c r="N62" s="929"/>
      <c r="O62" s="929"/>
      <c r="P62" s="929"/>
      <c r="Q62" s="929"/>
      <c r="R62" s="930"/>
    </row>
    <row r="63" spans="1:19" ht="38.25" customHeight="1" x14ac:dyDescent="0.2">
      <c r="A63" s="971" t="s">
        <v>513</v>
      </c>
      <c r="B63" s="972"/>
      <c r="C63" s="972"/>
      <c r="D63" s="972"/>
      <c r="E63" s="973"/>
      <c r="F63" s="927" t="s">
        <v>37</v>
      </c>
      <c r="G63" s="974"/>
      <c r="H63" s="974"/>
      <c r="I63" s="927" t="s">
        <v>512</v>
      </c>
      <c r="J63" s="842"/>
      <c r="K63" s="842"/>
      <c r="L63" s="843"/>
      <c r="M63" s="841" t="s">
        <v>38</v>
      </c>
      <c r="N63" s="842"/>
      <c r="O63" s="842"/>
      <c r="P63" s="1616"/>
      <c r="Q63" s="1617"/>
      <c r="R63" s="1031"/>
    </row>
    <row r="64" spans="1:19" ht="33.75" customHeight="1" x14ac:dyDescent="0.2">
      <c r="A64" s="161" t="s">
        <v>25</v>
      </c>
      <c r="B64" s="1000" t="s">
        <v>26</v>
      </c>
      <c r="C64" s="1001"/>
      <c r="D64" s="148" t="s">
        <v>27</v>
      </c>
      <c r="E64" s="179" t="s">
        <v>28</v>
      </c>
      <c r="F64" s="841" t="s">
        <v>29</v>
      </c>
      <c r="G64" s="843"/>
      <c r="H64" s="1072"/>
      <c r="I64" s="1073"/>
      <c r="J64" s="841" t="s">
        <v>20</v>
      </c>
      <c r="K64" s="843"/>
      <c r="L64" s="841" t="s">
        <v>21</v>
      </c>
      <c r="M64" s="843"/>
      <c r="N64" s="841" t="s">
        <v>22</v>
      </c>
      <c r="O64" s="843"/>
      <c r="P64" s="841" t="s">
        <v>23</v>
      </c>
      <c r="Q64" s="843"/>
      <c r="R64" s="145" t="s">
        <v>39</v>
      </c>
    </row>
    <row r="65" spans="1:19" ht="22.5" customHeight="1" x14ac:dyDescent="0.2">
      <c r="A65" s="604" t="s">
        <v>511</v>
      </c>
      <c r="B65" s="411" t="s">
        <v>510</v>
      </c>
      <c r="C65" s="412"/>
      <c r="D65" s="408" t="s">
        <v>30</v>
      </c>
      <c r="E65" s="406" t="s">
        <v>41</v>
      </c>
      <c r="F65" s="423" t="s">
        <v>42</v>
      </c>
      <c r="G65" s="424"/>
      <c r="H65" s="775" t="s">
        <v>33</v>
      </c>
      <c r="I65" s="777"/>
      <c r="J65" s="1612">
        <f>J67/$R$67</f>
        <v>0.26999998712464701</v>
      </c>
      <c r="K65" s="1613"/>
      <c r="L65" s="1612">
        <f>L67/$R$67</f>
        <v>0.22000000406590092</v>
      </c>
      <c r="M65" s="1613"/>
      <c r="N65" s="1612">
        <f>N67/$R$67</f>
        <v>0.2800000027106006</v>
      </c>
      <c r="O65" s="1613"/>
      <c r="P65" s="1612">
        <f>P67/$R$67</f>
        <v>0.23000000609885141</v>
      </c>
      <c r="Q65" s="1613"/>
      <c r="R65" s="59">
        <f>SUM(J65:Q65)</f>
        <v>1</v>
      </c>
    </row>
    <row r="66" spans="1:19" ht="21" customHeight="1" x14ac:dyDescent="0.2">
      <c r="A66" s="605"/>
      <c r="B66" s="413"/>
      <c r="C66" s="414"/>
      <c r="D66" s="409"/>
      <c r="E66" s="668"/>
      <c r="F66" s="425"/>
      <c r="G66" s="426"/>
      <c r="H66" s="775" t="s">
        <v>34</v>
      </c>
      <c r="I66" s="777"/>
      <c r="J66" s="1612">
        <f>J68/$R$67</f>
        <v>0</v>
      </c>
      <c r="K66" s="1613"/>
      <c r="L66" s="1612">
        <f>L68/$R$67</f>
        <v>0</v>
      </c>
      <c r="M66" s="1613"/>
      <c r="N66" s="1612">
        <f>N68/$R$67</f>
        <v>0</v>
      </c>
      <c r="O66" s="1613"/>
      <c r="P66" s="1612">
        <f>P68/$R$67</f>
        <v>0</v>
      </c>
      <c r="Q66" s="1613"/>
      <c r="R66" s="197">
        <f>SUM(J66:O66)</f>
        <v>0</v>
      </c>
    </row>
    <row r="67" spans="1:19" ht="22.5" customHeight="1" x14ac:dyDescent="0.2">
      <c r="A67" s="605"/>
      <c r="B67" s="413"/>
      <c r="C67" s="414"/>
      <c r="D67" s="409"/>
      <c r="E67" s="406" t="s">
        <v>43</v>
      </c>
      <c r="F67" s="425"/>
      <c r="G67" s="426"/>
      <c r="H67" s="775" t="s">
        <v>35</v>
      </c>
      <c r="I67" s="777"/>
      <c r="J67" s="1614">
        <v>199217.83</v>
      </c>
      <c r="K67" s="1073"/>
      <c r="L67" s="1614">
        <v>162325.65</v>
      </c>
      <c r="M67" s="1073"/>
      <c r="N67" s="1614">
        <v>206596.28</v>
      </c>
      <c r="O67" s="1073"/>
      <c r="P67" s="1614">
        <v>169704.09</v>
      </c>
      <c r="Q67" s="1073"/>
      <c r="R67" s="248">
        <f>SUM(J67:Q67)</f>
        <v>737843.85</v>
      </c>
      <c r="S67" s="247"/>
    </row>
    <row r="68" spans="1:19" ht="12.75" customHeight="1" x14ac:dyDescent="0.2">
      <c r="A68" s="606"/>
      <c r="B68" s="415"/>
      <c r="C68" s="416"/>
      <c r="D68" s="410"/>
      <c r="E68" s="407"/>
      <c r="F68" s="427"/>
      <c r="G68" s="428"/>
      <c r="H68" s="775" t="s">
        <v>36</v>
      </c>
      <c r="I68" s="777"/>
      <c r="J68" s="1615">
        <v>0</v>
      </c>
      <c r="K68" s="395"/>
      <c r="L68" s="994">
        <v>0</v>
      </c>
      <c r="M68" s="995"/>
      <c r="N68" s="524"/>
      <c r="O68" s="526"/>
      <c r="P68" s="1004"/>
      <c r="Q68" s="1005"/>
      <c r="R68" s="246">
        <f>SUM(J68:O68)</f>
        <v>0</v>
      </c>
    </row>
    <row r="69" spans="1:19" ht="1.5" hidden="1" customHeight="1" x14ac:dyDescent="0.2">
      <c r="A69" s="85"/>
      <c r="B69" s="1625"/>
      <c r="C69" s="1626"/>
      <c r="D69" s="150"/>
      <c r="E69" s="149"/>
      <c r="F69" s="1627"/>
      <c r="G69" s="1628"/>
      <c r="H69" s="775" t="s">
        <v>36</v>
      </c>
      <c r="I69" s="777"/>
      <c r="J69" s="1004"/>
      <c r="K69" s="1005"/>
      <c r="L69" s="1004"/>
      <c r="M69" s="1005"/>
      <c r="N69" s="1004"/>
      <c r="O69" s="1005"/>
      <c r="P69" s="1004"/>
      <c r="Q69" s="1005"/>
      <c r="R69" s="245"/>
    </row>
    <row r="70" spans="1:19" x14ac:dyDescent="0.2">
      <c r="A70" s="985"/>
      <c r="B70" s="986"/>
      <c r="C70" s="986"/>
      <c r="D70" s="986"/>
      <c r="E70" s="986"/>
      <c r="F70" s="986"/>
      <c r="G70" s="986"/>
      <c r="H70" s="986"/>
      <c r="I70" s="986"/>
      <c r="J70" s="986"/>
      <c r="K70" s="986"/>
      <c r="L70" s="986"/>
      <c r="M70" s="986"/>
      <c r="N70" s="986"/>
      <c r="O70" s="986"/>
      <c r="P70" s="986"/>
      <c r="Q70" s="986"/>
      <c r="R70" s="987"/>
    </row>
    <row r="71" spans="1:19" ht="48.75" customHeight="1" x14ac:dyDescent="0.2">
      <c r="A71" s="927" t="s">
        <v>44</v>
      </c>
      <c r="B71" s="974"/>
      <c r="C71" s="982"/>
      <c r="D71" s="145"/>
      <c r="E71" s="927" t="s">
        <v>45</v>
      </c>
      <c r="F71" s="974"/>
      <c r="G71" s="974"/>
      <c r="H71" s="974"/>
      <c r="I71" s="974"/>
      <c r="J71" s="974"/>
      <c r="K71" s="982"/>
      <c r="L71" s="1087" t="s">
        <v>46</v>
      </c>
      <c r="M71" s="1088"/>
      <c r="N71" s="1088"/>
      <c r="O71" s="1089"/>
      <c r="P71" s="1087" t="s">
        <v>47</v>
      </c>
      <c r="Q71" s="1088"/>
      <c r="R71" s="1089"/>
    </row>
    <row r="72" spans="1:19" ht="28.5" customHeight="1" x14ac:dyDescent="0.2">
      <c r="A72" s="1619" t="s">
        <v>509</v>
      </c>
      <c r="B72" s="1620"/>
      <c r="C72" s="1621"/>
      <c r="D72" s="122"/>
      <c r="E72" s="875" t="s">
        <v>508</v>
      </c>
      <c r="F72" s="1009"/>
      <c r="G72" s="1009"/>
      <c r="H72" s="1009"/>
      <c r="I72" s="1009"/>
      <c r="J72" s="1009"/>
      <c r="K72" s="1010"/>
      <c r="L72" s="612">
        <v>44562</v>
      </c>
      <c r="M72" s="613"/>
      <c r="N72" s="613"/>
      <c r="O72" s="614"/>
      <c r="P72" s="612">
        <v>44926</v>
      </c>
      <c r="Q72" s="613"/>
      <c r="R72" s="614"/>
    </row>
    <row r="73" spans="1:19" ht="12.75" customHeight="1" x14ac:dyDescent="0.2">
      <c r="A73" s="1622"/>
      <c r="B73" s="1623"/>
      <c r="C73" s="1624"/>
      <c r="D73" s="122"/>
      <c r="E73" s="875" t="s">
        <v>507</v>
      </c>
      <c r="F73" s="1009"/>
      <c r="G73" s="1009"/>
      <c r="H73" s="1009"/>
      <c r="I73" s="1009"/>
      <c r="J73" s="1009"/>
      <c r="K73" s="1010"/>
      <c r="L73" s="612">
        <v>44562</v>
      </c>
      <c r="M73" s="613"/>
      <c r="N73" s="613"/>
      <c r="O73" s="614"/>
      <c r="P73" s="612">
        <v>44926</v>
      </c>
      <c r="Q73" s="613"/>
      <c r="R73" s="614"/>
    </row>
    <row r="74" spans="1:19" ht="12.75" customHeight="1" x14ac:dyDescent="0.2">
      <c r="A74" s="1622"/>
      <c r="B74" s="1623"/>
      <c r="C74" s="1624"/>
      <c r="D74" s="122"/>
      <c r="E74" s="875" t="s">
        <v>506</v>
      </c>
      <c r="F74" s="1009"/>
      <c r="G74" s="1009"/>
      <c r="H74" s="1009"/>
      <c r="I74" s="1009"/>
      <c r="J74" s="1009"/>
      <c r="K74" s="1010"/>
      <c r="L74" s="612">
        <v>44562</v>
      </c>
      <c r="M74" s="613"/>
      <c r="N74" s="613"/>
      <c r="O74" s="614"/>
      <c r="P74" s="612">
        <v>44926</v>
      </c>
      <c r="Q74" s="613"/>
      <c r="R74" s="614"/>
    </row>
    <row r="75" spans="1:19" ht="12.75" customHeight="1" x14ac:dyDescent="0.2">
      <c r="A75" s="1622"/>
      <c r="B75" s="1623"/>
      <c r="C75" s="1624"/>
      <c r="D75" s="122"/>
      <c r="E75" s="806" t="s">
        <v>505</v>
      </c>
      <c r="F75" s="807"/>
      <c r="G75" s="807"/>
      <c r="H75" s="807"/>
      <c r="I75" s="807"/>
      <c r="J75" s="807"/>
      <c r="K75" s="808"/>
      <c r="L75" s="612">
        <v>44562</v>
      </c>
      <c r="M75" s="613"/>
      <c r="N75" s="613"/>
      <c r="O75" s="614"/>
      <c r="P75" s="612">
        <v>44926</v>
      </c>
      <c r="Q75" s="613"/>
      <c r="R75" s="614"/>
    </row>
    <row r="76" spans="1:19" ht="12.75" customHeight="1" x14ac:dyDescent="0.2">
      <c r="A76" s="1622"/>
      <c r="B76" s="1623"/>
      <c r="C76" s="1624"/>
      <c r="D76" s="122"/>
      <c r="E76" s="875" t="s">
        <v>504</v>
      </c>
      <c r="F76" s="1009"/>
      <c r="G76" s="1009"/>
      <c r="H76" s="1009"/>
      <c r="I76" s="1009"/>
      <c r="J76" s="1009"/>
      <c r="K76" s="1010"/>
      <c r="L76" s="612">
        <v>44562</v>
      </c>
      <c r="M76" s="613"/>
      <c r="N76" s="613"/>
      <c r="O76" s="614"/>
      <c r="P76" s="612">
        <v>44926</v>
      </c>
      <c r="Q76" s="613"/>
      <c r="R76" s="614"/>
    </row>
    <row r="77" spans="1:19" ht="12.75" customHeight="1" x14ac:dyDescent="0.2">
      <c r="A77" s="1622"/>
      <c r="B77" s="1623"/>
      <c r="C77" s="1624"/>
      <c r="D77" s="122"/>
      <c r="E77" s="875" t="s">
        <v>503</v>
      </c>
      <c r="F77" s="1009"/>
      <c r="G77" s="1009"/>
      <c r="H77" s="1009"/>
      <c r="I77" s="1009"/>
      <c r="J77" s="1009"/>
      <c r="K77" s="1010"/>
      <c r="L77" s="612">
        <v>44562</v>
      </c>
      <c r="M77" s="613"/>
      <c r="N77" s="613"/>
      <c r="O77" s="614"/>
      <c r="P77" s="612">
        <v>44926</v>
      </c>
      <c r="Q77" s="613"/>
      <c r="R77" s="614"/>
    </row>
    <row r="78" spans="1:19" ht="12.75" customHeight="1" x14ac:dyDescent="0.2">
      <c r="A78" s="1622"/>
      <c r="B78" s="1623"/>
      <c r="C78" s="1624"/>
      <c r="D78" s="122"/>
      <c r="E78" s="875" t="s">
        <v>502</v>
      </c>
      <c r="F78" s="1009"/>
      <c r="G78" s="1009"/>
      <c r="H78" s="1009"/>
      <c r="I78" s="1009"/>
      <c r="J78" s="1009"/>
      <c r="K78" s="1010"/>
      <c r="L78" s="612">
        <v>44562</v>
      </c>
      <c r="M78" s="613"/>
      <c r="N78" s="613"/>
      <c r="O78" s="614"/>
      <c r="P78" s="612">
        <v>44926</v>
      </c>
      <c r="Q78" s="613"/>
      <c r="R78" s="614"/>
    </row>
    <row r="79" spans="1:19" ht="38.25" customHeight="1" x14ac:dyDescent="0.2">
      <c r="A79" s="927" t="s">
        <v>48</v>
      </c>
      <c r="B79" s="974"/>
      <c r="C79" s="982"/>
      <c r="D79" s="138" t="s">
        <v>49</v>
      </c>
      <c r="E79" s="927" t="s">
        <v>50</v>
      </c>
      <c r="F79" s="974"/>
      <c r="G79" s="974"/>
      <c r="H79" s="974"/>
      <c r="I79" s="974"/>
      <c r="J79" s="974"/>
      <c r="K79" s="982"/>
      <c r="L79" s="927" t="s">
        <v>49</v>
      </c>
      <c r="M79" s="974"/>
      <c r="N79" s="974"/>
      <c r="O79" s="974"/>
      <c r="P79" s="974"/>
      <c r="Q79" s="974"/>
      <c r="R79" s="982"/>
    </row>
    <row r="80" spans="1:19" ht="12.75" customHeight="1" x14ac:dyDescent="0.2">
      <c r="A80" s="875" t="s">
        <v>501</v>
      </c>
      <c r="B80" s="1009"/>
      <c r="C80" s="1010"/>
      <c r="D80" s="122"/>
      <c r="E80" s="875" t="s">
        <v>500</v>
      </c>
      <c r="F80" s="1009"/>
      <c r="G80" s="1009"/>
      <c r="H80" s="1009"/>
      <c r="I80" s="1009"/>
      <c r="J80" s="1009"/>
      <c r="K80" s="1010"/>
      <c r="L80" s="875" t="s">
        <v>499</v>
      </c>
      <c r="M80" s="839"/>
      <c r="N80" s="839"/>
      <c r="O80" s="839"/>
      <c r="P80" s="839"/>
      <c r="Q80" s="839"/>
      <c r="R80" s="840"/>
    </row>
    <row r="81" spans="1:18" ht="12.75" customHeight="1" x14ac:dyDescent="0.2">
      <c r="A81" s="875"/>
      <c r="B81" s="1009"/>
      <c r="C81" s="1010"/>
      <c r="D81" s="122"/>
      <c r="E81" s="875"/>
      <c r="F81" s="1009"/>
      <c r="G81" s="1009"/>
      <c r="H81" s="1009"/>
      <c r="I81" s="1009"/>
      <c r="J81" s="1009"/>
      <c r="K81" s="1010"/>
      <c r="L81" s="841"/>
      <c r="M81" s="842"/>
      <c r="N81" s="842"/>
      <c r="O81" s="842"/>
      <c r="P81" s="842"/>
      <c r="Q81" s="842"/>
      <c r="R81" s="843"/>
    </row>
    <row r="82" spans="1:18" x14ac:dyDescent="0.2">
      <c r="A82" s="838"/>
      <c r="B82" s="839"/>
      <c r="C82" s="840"/>
      <c r="D82" s="122"/>
      <c r="E82" s="838"/>
      <c r="F82" s="839"/>
      <c r="G82" s="839"/>
      <c r="H82" s="839"/>
      <c r="I82" s="839"/>
      <c r="J82" s="839"/>
      <c r="K82" s="840"/>
      <c r="L82" s="841"/>
      <c r="M82" s="842"/>
      <c r="N82" s="842"/>
      <c r="O82" s="842"/>
      <c r="P82" s="842"/>
      <c r="Q82" s="842"/>
      <c r="R82" s="843"/>
    </row>
    <row r="83" spans="1:18" x14ac:dyDescent="0.2">
      <c r="A83" s="838"/>
      <c r="B83" s="839"/>
      <c r="C83" s="840"/>
      <c r="D83" s="122"/>
      <c r="E83" s="838"/>
      <c r="F83" s="839"/>
      <c r="G83" s="839"/>
      <c r="H83" s="839"/>
      <c r="I83" s="839"/>
      <c r="J83" s="839"/>
      <c r="K83" s="840"/>
      <c r="L83" s="841"/>
      <c r="M83" s="842"/>
      <c r="N83" s="842"/>
      <c r="O83" s="842"/>
      <c r="P83" s="842"/>
      <c r="Q83" s="842"/>
      <c r="R83" s="843"/>
    </row>
    <row r="84" spans="1:18" x14ac:dyDescent="0.2">
      <c r="A84" s="838"/>
      <c r="B84" s="839"/>
      <c r="C84" s="840"/>
      <c r="D84" s="122"/>
      <c r="E84" s="838"/>
      <c r="F84" s="839"/>
      <c r="G84" s="839"/>
      <c r="H84" s="839"/>
      <c r="I84" s="839"/>
      <c r="J84" s="839"/>
      <c r="K84" s="840"/>
      <c r="L84" s="841"/>
      <c r="M84" s="842"/>
      <c r="N84" s="842"/>
      <c r="O84" s="842"/>
      <c r="P84" s="842"/>
      <c r="Q84" s="842"/>
      <c r="R84" s="843"/>
    </row>
    <row r="85" spans="1:18" x14ac:dyDescent="0.2">
      <c r="A85" s="1096"/>
      <c r="B85" s="815"/>
      <c r="C85" s="815"/>
      <c r="D85" s="815"/>
      <c r="E85" s="815"/>
      <c r="F85" s="815"/>
      <c r="G85" s="815"/>
      <c r="H85" s="815"/>
      <c r="I85" s="815"/>
      <c r="J85" s="815"/>
      <c r="K85" s="815"/>
      <c r="L85" s="815"/>
      <c r="M85" s="815"/>
      <c r="N85" s="815"/>
      <c r="O85" s="815"/>
      <c r="P85" s="815"/>
      <c r="Q85" s="815"/>
      <c r="R85" s="1097"/>
    </row>
    <row r="86" spans="1:18" ht="16.5" customHeight="1" x14ac:dyDescent="0.2">
      <c r="A86" s="847" t="s">
        <v>51</v>
      </c>
      <c r="B86" s="130" t="s">
        <v>52</v>
      </c>
      <c r="C86" s="819"/>
      <c r="D86" s="820"/>
      <c r="E86" s="820"/>
      <c r="F86" s="820"/>
      <c r="G86" s="820"/>
      <c r="H86" s="820"/>
      <c r="I86" s="820"/>
      <c r="J86" s="820"/>
      <c r="K86" s="820"/>
      <c r="L86" s="820"/>
      <c r="M86" s="820"/>
      <c r="N86" s="820"/>
      <c r="O86" s="820"/>
      <c r="P86" s="820"/>
      <c r="Q86" s="820"/>
      <c r="R86" s="820"/>
    </row>
    <row r="87" spans="1:18" ht="16.5" customHeight="1" x14ac:dyDescent="0.2">
      <c r="A87" s="848"/>
      <c r="B87" s="130" t="s">
        <v>53</v>
      </c>
      <c r="C87" s="1618" t="s">
        <v>498</v>
      </c>
      <c r="D87" s="1618"/>
      <c r="E87" s="1618"/>
      <c r="F87" s="1618"/>
      <c r="G87" s="1618"/>
      <c r="H87" s="1618"/>
      <c r="I87" s="1618"/>
      <c r="J87" s="1618"/>
      <c r="K87" s="1618"/>
      <c r="L87" s="1618"/>
      <c r="M87" s="1618"/>
      <c r="N87" s="1618"/>
      <c r="O87" s="1618"/>
      <c r="P87" s="1618"/>
      <c r="Q87" s="1618"/>
      <c r="R87" s="1618"/>
    </row>
    <row r="88" spans="1:18" x14ac:dyDescent="0.2">
      <c r="A88" s="848"/>
      <c r="B88" s="850" t="s">
        <v>54</v>
      </c>
      <c r="C88" s="1618" t="s">
        <v>497</v>
      </c>
      <c r="D88" s="1618"/>
      <c r="E88" s="1618"/>
      <c r="F88" s="1618"/>
      <c r="G88" s="1618"/>
      <c r="H88" s="1618"/>
      <c r="I88" s="1618"/>
      <c r="J88" s="1618"/>
      <c r="K88" s="1618"/>
      <c r="L88" s="1618"/>
      <c r="M88" s="1618"/>
      <c r="N88" s="1618"/>
      <c r="O88" s="1618"/>
      <c r="P88" s="1618"/>
      <c r="Q88" s="1618"/>
      <c r="R88" s="1618"/>
    </row>
    <row r="89" spans="1:18" x14ac:dyDescent="0.2">
      <c r="A89" s="849"/>
      <c r="B89" s="851"/>
      <c r="C89" s="1618"/>
      <c r="D89" s="1618"/>
      <c r="E89" s="1618"/>
      <c r="F89" s="1618"/>
      <c r="G89" s="1618"/>
      <c r="H89" s="1618"/>
      <c r="I89" s="1618"/>
      <c r="J89" s="1618"/>
      <c r="K89" s="1618"/>
      <c r="L89" s="1618"/>
      <c r="M89" s="1618"/>
      <c r="N89" s="1618"/>
      <c r="O89" s="1618"/>
      <c r="P89" s="1618"/>
      <c r="Q89" s="1618"/>
      <c r="R89" s="1618"/>
    </row>
    <row r="91" spans="1:18" x14ac:dyDescent="0.2">
      <c r="A91" s="129" t="s">
        <v>55</v>
      </c>
    </row>
    <row r="93" spans="1:18" x14ac:dyDescent="0.2">
      <c r="A93" s="123" t="s">
        <v>56</v>
      </c>
      <c r="B93" s="123">
        <v>1000</v>
      </c>
      <c r="C93" s="123">
        <v>2000</v>
      </c>
      <c r="D93" s="123">
        <v>3000</v>
      </c>
      <c r="E93" s="123">
        <v>4000</v>
      </c>
      <c r="F93" s="809">
        <v>5000</v>
      </c>
      <c r="G93" s="809"/>
      <c r="H93" s="809"/>
      <c r="I93" s="809">
        <v>6000</v>
      </c>
      <c r="J93" s="809"/>
      <c r="K93" s="811"/>
      <c r="L93" s="811">
        <v>7000</v>
      </c>
      <c r="M93" s="812"/>
      <c r="N93" s="813"/>
      <c r="O93" s="835" t="s">
        <v>57</v>
      </c>
      <c r="P93" s="810"/>
      <c r="Q93" s="810"/>
    </row>
    <row r="94" spans="1:18" ht="34.5" x14ac:dyDescent="0.25">
      <c r="A94" s="244" t="s">
        <v>496</v>
      </c>
      <c r="B94" s="51">
        <v>651617</v>
      </c>
      <c r="C94" s="51">
        <v>205000</v>
      </c>
      <c r="D94" s="51">
        <v>20000</v>
      </c>
      <c r="E94" s="51">
        <v>0</v>
      </c>
      <c r="F94" s="677">
        <v>0</v>
      </c>
      <c r="G94" s="678"/>
      <c r="H94" s="679"/>
      <c r="I94" s="677">
        <v>0</v>
      </c>
      <c r="J94" s="678"/>
      <c r="K94" s="678"/>
      <c r="L94" s="677">
        <v>0</v>
      </c>
      <c r="M94" s="678"/>
      <c r="N94" s="679"/>
      <c r="O94" s="1048">
        <f>SUM(B94:N94)</f>
        <v>876617</v>
      </c>
      <c r="P94" s="1049"/>
      <c r="Q94" s="1050"/>
    </row>
    <row r="95" spans="1:18" ht="15" x14ac:dyDescent="0.25">
      <c r="A95" s="125" t="s">
        <v>495</v>
      </c>
      <c r="B95" s="51">
        <v>701255</v>
      </c>
      <c r="C95" s="51">
        <v>307651.26</v>
      </c>
      <c r="D95" s="51">
        <v>4517587.74</v>
      </c>
      <c r="E95" s="51">
        <v>0</v>
      </c>
      <c r="F95" s="677">
        <v>0</v>
      </c>
      <c r="G95" s="678"/>
      <c r="H95" s="679"/>
      <c r="I95" s="677">
        <v>0</v>
      </c>
      <c r="J95" s="678"/>
      <c r="K95" s="678"/>
      <c r="L95" s="677">
        <v>0</v>
      </c>
      <c r="M95" s="678"/>
      <c r="N95" s="679"/>
      <c r="O95" s="1048">
        <f>SUM(B95:N95)</f>
        <v>5526494</v>
      </c>
      <c r="P95" s="1049"/>
      <c r="Q95" s="1050"/>
    </row>
    <row r="96" spans="1:18" ht="15" x14ac:dyDescent="0.25">
      <c r="A96" s="125" t="s">
        <v>494</v>
      </c>
      <c r="B96" s="51">
        <v>713155.45</v>
      </c>
      <c r="C96" s="51">
        <v>259961.01</v>
      </c>
      <c r="D96" s="51">
        <v>22500</v>
      </c>
      <c r="E96" s="51">
        <v>0</v>
      </c>
      <c r="F96" s="677">
        <v>0</v>
      </c>
      <c r="G96" s="678"/>
      <c r="H96" s="679"/>
      <c r="I96" s="677">
        <v>0</v>
      </c>
      <c r="J96" s="678"/>
      <c r="K96" s="678"/>
      <c r="L96" s="677">
        <v>0</v>
      </c>
      <c r="M96" s="678"/>
      <c r="N96" s="679"/>
      <c r="O96" s="1048">
        <f>SUM(B96:N96)</f>
        <v>995616.46</v>
      </c>
      <c r="P96" s="1049"/>
      <c r="Q96" s="1050"/>
    </row>
    <row r="97" spans="1:17" ht="15" x14ac:dyDescent="0.25">
      <c r="A97" s="125"/>
      <c r="B97" s="51"/>
      <c r="C97" s="51"/>
      <c r="D97" s="51"/>
      <c r="E97" s="51"/>
      <c r="F97" s="677"/>
      <c r="G97" s="678"/>
      <c r="H97" s="679"/>
      <c r="I97" s="677"/>
      <c r="J97" s="678"/>
      <c r="K97" s="678"/>
      <c r="L97" s="677"/>
      <c r="M97" s="678"/>
      <c r="N97" s="679"/>
      <c r="O97" s="1048"/>
      <c r="P97" s="1049"/>
      <c r="Q97" s="1050"/>
    </row>
    <row r="98" spans="1:17" ht="15" x14ac:dyDescent="0.25">
      <c r="A98" s="128" t="s">
        <v>493</v>
      </c>
      <c r="B98" s="51"/>
      <c r="C98" s="51"/>
      <c r="D98" s="51"/>
      <c r="E98" s="51"/>
      <c r="F98" s="677"/>
      <c r="G98" s="678"/>
      <c r="H98" s="679"/>
      <c r="I98" s="677"/>
      <c r="J98" s="678"/>
      <c r="K98" s="678"/>
      <c r="L98" s="677"/>
      <c r="M98" s="678"/>
      <c r="N98" s="679"/>
      <c r="O98" s="809"/>
      <c r="P98" s="810"/>
      <c r="Q98" s="810"/>
    </row>
    <row r="99" spans="1:17" ht="15" x14ac:dyDescent="0.25">
      <c r="A99" s="124"/>
      <c r="B99" s="51"/>
      <c r="C99" s="51"/>
      <c r="D99" s="51"/>
      <c r="E99" s="51"/>
      <c r="F99" s="677"/>
      <c r="G99" s="678"/>
      <c r="H99" s="679"/>
      <c r="I99" s="677"/>
      <c r="J99" s="678"/>
      <c r="K99" s="678"/>
      <c r="L99" s="677"/>
      <c r="M99" s="678"/>
      <c r="N99" s="679"/>
      <c r="O99" s="809"/>
      <c r="P99" s="810"/>
      <c r="Q99" s="810"/>
    </row>
    <row r="100" spans="1:17" ht="15" x14ac:dyDescent="0.25">
      <c r="B100" s="158">
        <f>SUM(B94:B99)</f>
        <v>2066027.45</v>
      </c>
      <c r="C100" s="158">
        <f>SUM(C94:C99)</f>
        <v>772612.27</v>
      </c>
      <c r="D100" s="158">
        <f>SUM(D94:D99)</f>
        <v>4560087.74</v>
      </c>
      <c r="E100" s="158">
        <f>SUM(E94:E99)</f>
        <v>0</v>
      </c>
      <c r="F100" s="1243">
        <f>SUM(F94:F99)</f>
        <v>0</v>
      </c>
      <c r="G100" s="1243"/>
      <c r="H100" s="1243"/>
      <c r="I100" s="1243">
        <f>SUM(I94:I99)</f>
        <v>0</v>
      </c>
      <c r="J100" s="1243"/>
      <c r="K100" s="1243"/>
      <c r="L100" s="1243">
        <f>SUM(L94:L99)</f>
        <v>0</v>
      </c>
      <c r="M100" s="1243"/>
      <c r="N100" s="1243"/>
      <c r="O100" s="1243">
        <f>SUM(O94:O99)</f>
        <v>7398727.46</v>
      </c>
      <c r="P100" s="1243"/>
      <c r="Q100" s="1243"/>
    </row>
    <row r="104" spans="1:17" ht="20.25" x14ac:dyDescent="0.3">
      <c r="C104" s="187"/>
    </row>
  </sheetData>
  <mergeCells count="289">
    <mergeCell ref="A1:R1"/>
    <mergeCell ref="A2:R2"/>
    <mergeCell ref="A3:R3"/>
    <mergeCell ref="A4:R4"/>
    <mergeCell ref="A5:R5"/>
    <mergeCell ref="A6:R6"/>
    <mergeCell ref="A7:R7"/>
    <mergeCell ref="A8:R8"/>
    <mergeCell ref="A9:R9"/>
    <mergeCell ref="A10:A12"/>
    <mergeCell ref="B10:R12"/>
    <mergeCell ref="A13:A16"/>
    <mergeCell ref="B13:R16"/>
    <mergeCell ref="A17:A18"/>
    <mergeCell ref="B17:R18"/>
    <mergeCell ref="B19:R19"/>
    <mergeCell ref="A20:A21"/>
    <mergeCell ref="B20:E21"/>
    <mergeCell ref="F20:K21"/>
    <mergeCell ref="L20:R21"/>
    <mergeCell ref="A22:R22"/>
    <mergeCell ref="A23:B23"/>
    <mergeCell ref="C23:R23"/>
    <mergeCell ref="A24:B24"/>
    <mergeCell ref="C24:R24"/>
    <mergeCell ref="A25:B25"/>
    <mergeCell ref="C25:R25"/>
    <mergeCell ref="B34:R34"/>
    <mergeCell ref="A26:B26"/>
    <mergeCell ref="F26:G26"/>
    <mergeCell ref="H26:J26"/>
    <mergeCell ref="K26:M26"/>
    <mergeCell ref="A27:R27"/>
    <mergeCell ref="A28:B28"/>
    <mergeCell ref="P40:Q41"/>
    <mergeCell ref="R40:R41"/>
    <mergeCell ref="B41:C41"/>
    <mergeCell ref="F41:G41"/>
    <mergeCell ref="A30:B30"/>
    <mergeCell ref="E30:G30"/>
    <mergeCell ref="H30:R30"/>
    <mergeCell ref="A31:R31"/>
    <mergeCell ref="A32:A34"/>
    <mergeCell ref="B32:R33"/>
    <mergeCell ref="A35:R35"/>
    <mergeCell ref="A36:A38"/>
    <mergeCell ref="B36:R37"/>
    <mergeCell ref="B38:R38"/>
    <mergeCell ref="A39:R39"/>
    <mergeCell ref="A40:G40"/>
    <mergeCell ref="H40:I41"/>
    <mergeCell ref="J40:K41"/>
    <mergeCell ref="L40:M41"/>
    <mergeCell ref="N40:O41"/>
    <mergeCell ref="B42:C45"/>
    <mergeCell ref="D42:D45"/>
    <mergeCell ref="E42:E43"/>
    <mergeCell ref="F42:G45"/>
    <mergeCell ref="H42:I42"/>
    <mergeCell ref="J42:K42"/>
    <mergeCell ref="L42:M42"/>
    <mergeCell ref="N42:O42"/>
    <mergeCell ref="J45:K45"/>
    <mergeCell ref="J43:K43"/>
    <mergeCell ref="L45:M45"/>
    <mergeCell ref="L43:M43"/>
    <mergeCell ref="N45:O45"/>
    <mergeCell ref="N43:O43"/>
    <mergeCell ref="A51:A54"/>
    <mergeCell ref="B51:C54"/>
    <mergeCell ref="P42:Q42"/>
    <mergeCell ref="H43:I43"/>
    <mergeCell ref="E44:E45"/>
    <mergeCell ref="H44:I44"/>
    <mergeCell ref="J44:K44"/>
    <mergeCell ref="L44:M44"/>
    <mergeCell ref="N44:O44"/>
    <mergeCell ref="B50:C50"/>
    <mergeCell ref="F50:G50"/>
    <mergeCell ref="H50:I50"/>
    <mergeCell ref="J50:K50"/>
    <mergeCell ref="L50:M50"/>
    <mergeCell ref="N50:O50"/>
    <mergeCell ref="J53:K53"/>
    <mergeCell ref="L53:M53"/>
    <mergeCell ref="N53:O53"/>
    <mergeCell ref="P53:Q53"/>
    <mergeCell ref="P44:Q44"/>
    <mergeCell ref="H45:I45"/>
    <mergeCell ref="P43:Q43"/>
    <mergeCell ref="P45:Q45"/>
    <mergeCell ref="A42:A45"/>
    <mergeCell ref="M63:O63"/>
    <mergeCell ref="P63:R63"/>
    <mergeCell ref="P65:Q65"/>
    <mergeCell ref="A48:R48"/>
    <mergeCell ref="A49:E49"/>
    <mergeCell ref="F49:H49"/>
    <mergeCell ref="I49:L49"/>
    <mergeCell ref="M49:O49"/>
    <mergeCell ref="P49:R49"/>
    <mergeCell ref="H65:I65"/>
    <mergeCell ref="J65:K65"/>
    <mergeCell ref="L65:M65"/>
    <mergeCell ref="H54:I54"/>
    <mergeCell ref="J54:K54"/>
    <mergeCell ref="L54:M54"/>
    <mergeCell ref="N54:O54"/>
    <mergeCell ref="P54:Q54"/>
    <mergeCell ref="J52:K52"/>
    <mergeCell ref="L52:M52"/>
    <mergeCell ref="N52:O52"/>
    <mergeCell ref="P52:Q52"/>
    <mergeCell ref="E53:E54"/>
    <mergeCell ref="H53:I53"/>
    <mergeCell ref="P50:Q50"/>
    <mergeCell ref="J66:K66"/>
    <mergeCell ref="L66:M66"/>
    <mergeCell ref="N66:O66"/>
    <mergeCell ref="P66:Q66"/>
    <mergeCell ref="A46:R46"/>
    <mergeCell ref="A47:R47"/>
    <mergeCell ref="A62:R62"/>
    <mergeCell ref="A63:E63"/>
    <mergeCell ref="F63:H63"/>
    <mergeCell ref="N65:O65"/>
    <mergeCell ref="B64:C64"/>
    <mergeCell ref="F64:G64"/>
    <mergeCell ref="H64:I64"/>
    <mergeCell ref="J64:K64"/>
    <mergeCell ref="L64:M64"/>
    <mergeCell ref="N64:O64"/>
    <mergeCell ref="H66:I66"/>
    <mergeCell ref="P64:Q64"/>
    <mergeCell ref="A65:A68"/>
    <mergeCell ref="B65:C68"/>
    <mergeCell ref="D65:D68"/>
    <mergeCell ref="E65:E66"/>
    <mergeCell ref="F65:G68"/>
    <mergeCell ref="I63:L63"/>
    <mergeCell ref="P74:R74"/>
    <mergeCell ref="E67:E68"/>
    <mergeCell ref="H67:I67"/>
    <mergeCell ref="J67:K67"/>
    <mergeCell ref="L67:M67"/>
    <mergeCell ref="N67:O67"/>
    <mergeCell ref="P67:Q67"/>
    <mergeCell ref="H68:I68"/>
    <mergeCell ref="J68:K68"/>
    <mergeCell ref="L68:M68"/>
    <mergeCell ref="N68:O68"/>
    <mergeCell ref="P68:Q68"/>
    <mergeCell ref="B69:C69"/>
    <mergeCell ref="F69:G69"/>
    <mergeCell ref="H69:I69"/>
    <mergeCell ref="J69:K69"/>
    <mergeCell ref="L69:M69"/>
    <mergeCell ref="N69:O69"/>
    <mergeCell ref="P69:Q69"/>
    <mergeCell ref="A70:R70"/>
    <mergeCell ref="A71:C71"/>
    <mergeCell ref="E71:K71"/>
    <mergeCell ref="L71:O71"/>
    <mergeCell ref="P71:R71"/>
    <mergeCell ref="E75:K75"/>
    <mergeCell ref="L75:O75"/>
    <mergeCell ref="P75:R75"/>
    <mergeCell ref="A79:C79"/>
    <mergeCell ref="E79:K79"/>
    <mergeCell ref="L79:R79"/>
    <mergeCell ref="E76:K76"/>
    <mergeCell ref="L76:O76"/>
    <mergeCell ref="P76:R76"/>
    <mergeCell ref="E77:K77"/>
    <mergeCell ref="L77:O77"/>
    <mergeCell ref="P77:R77"/>
    <mergeCell ref="E78:K78"/>
    <mergeCell ref="L78:O78"/>
    <mergeCell ref="P78:R78"/>
    <mergeCell ref="A72:C78"/>
    <mergeCell ref="E72:K72"/>
    <mergeCell ref="L72:O72"/>
    <mergeCell ref="P72:R72"/>
    <mergeCell ref="E73:K73"/>
    <mergeCell ref="L73:O73"/>
    <mergeCell ref="P73:R73"/>
    <mergeCell ref="E74:K74"/>
    <mergeCell ref="L74:O74"/>
    <mergeCell ref="A80:C80"/>
    <mergeCell ref="E80:K80"/>
    <mergeCell ref="L80:R80"/>
    <mergeCell ref="A81:C81"/>
    <mergeCell ref="E81:K81"/>
    <mergeCell ref="L81:R81"/>
    <mergeCell ref="A82:C82"/>
    <mergeCell ref="E82:K82"/>
    <mergeCell ref="L82:R82"/>
    <mergeCell ref="A83:C83"/>
    <mergeCell ref="E83:K83"/>
    <mergeCell ref="L83:R83"/>
    <mergeCell ref="A84:C84"/>
    <mergeCell ref="E84:K84"/>
    <mergeCell ref="L84:R84"/>
    <mergeCell ref="A85:R85"/>
    <mergeCell ref="A86:A89"/>
    <mergeCell ref="C86:R86"/>
    <mergeCell ref="C87:R87"/>
    <mergeCell ref="B88:B89"/>
    <mergeCell ref="C88:R89"/>
    <mergeCell ref="F93:H93"/>
    <mergeCell ref="I93:K93"/>
    <mergeCell ref="L93:N93"/>
    <mergeCell ref="O93:Q93"/>
    <mergeCell ref="F94:H94"/>
    <mergeCell ref="I94:K94"/>
    <mergeCell ref="L94:N94"/>
    <mergeCell ref="O94:Q94"/>
    <mergeCell ref="O98:Q98"/>
    <mergeCell ref="F95:H95"/>
    <mergeCell ref="I95:K95"/>
    <mergeCell ref="L95:N95"/>
    <mergeCell ref="O95:Q95"/>
    <mergeCell ref="F96:H96"/>
    <mergeCell ref="I96:K96"/>
    <mergeCell ref="L96:N96"/>
    <mergeCell ref="O96:Q96"/>
    <mergeCell ref="F100:H100"/>
    <mergeCell ref="I100:K100"/>
    <mergeCell ref="L100:N100"/>
    <mergeCell ref="O100:Q100"/>
    <mergeCell ref="F97:H97"/>
    <mergeCell ref="I97:K97"/>
    <mergeCell ref="L97:N97"/>
    <mergeCell ref="O97:Q97"/>
    <mergeCell ref="F98:H98"/>
    <mergeCell ref="I98:K98"/>
    <mergeCell ref="F99:H99"/>
    <mergeCell ref="I99:K99"/>
    <mergeCell ref="L99:N99"/>
    <mergeCell ref="O99:Q99"/>
    <mergeCell ref="L98:N98"/>
    <mergeCell ref="N59:O59"/>
    <mergeCell ref="P59:Q59"/>
    <mergeCell ref="D51:D54"/>
    <mergeCell ref="E51:E52"/>
    <mergeCell ref="F51:G54"/>
    <mergeCell ref="H51:I51"/>
    <mergeCell ref="J51:K51"/>
    <mergeCell ref="L51:M51"/>
    <mergeCell ref="N51:O51"/>
    <mergeCell ref="P51:Q51"/>
    <mergeCell ref="H52:I52"/>
    <mergeCell ref="B57:C57"/>
    <mergeCell ref="F57:G57"/>
    <mergeCell ref="H57:I57"/>
    <mergeCell ref="J57:K57"/>
    <mergeCell ref="L57:M57"/>
    <mergeCell ref="N57:O57"/>
    <mergeCell ref="A55:R55"/>
    <mergeCell ref="A56:E56"/>
    <mergeCell ref="F56:H56"/>
    <mergeCell ref="I56:L56"/>
    <mergeCell ref="M56:O56"/>
    <mergeCell ref="P56:R56"/>
    <mergeCell ref="P57:Q57"/>
    <mergeCell ref="P61:Q61"/>
    <mergeCell ref="A58:A61"/>
    <mergeCell ref="B58:C61"/>
    <mergeCell ref="D58:D61"/>
    <mergeCell ref="E58:E59"/>
    <mergeCell ref="F58:G61"/>
    <mergeCell ref="H58:I58"/>
    <mergeCell ref="J58:K58"/>
    <mergeCell ref="L58:M58"/>
    <mergeCell ref="N58:O58"/>
    <mergeCell ref="E60:E61"/>
    <mergeCell ref="H60:I60"/>
    <mergeCell ref="J60:K60"/>
    <mergeCell ref="L60:M60"/>
    <mergeCell ref="N60:O60"/>
    <mergeCell ref="P60:Q60"/>
    <mergeCell ref="H61:I61"/>
    <mergeCell ref="J61:K61"/>
    <mergeCell ref="L61:M61"/>
    <mergeCell ref="N61:O61"/>
    <mergeCell ref="P58:Q58"/>
    <mergeCell ref="H59:I59"/>
    <mergeCell ref="J59:K59"/>
    <mergeCell ref="L59:M59"/>
  </mergeCells>
  <pageMargins left="0.51181102362204722" right="0.51181102362204722" top="0.55118110236220474" bottom="0.55118110236220474" header="0.31496062992125984" footer="0.31496062992125984"/>
  <pageSetup scale="65" fitToHeight="4" orientation="landscape" r:id="rId1"/>
  <headerFooter>
    <oddFooter>&amp;C&amp;P de &amp;N&amp;R&amp;F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AJ92"/>
  <sheetViews>
    <sheetView showGridLines="0" tabSelected="1" topLeftCell="A4" zoomScale="96" zoomScaleNormal="96" zoomScaleSheetLayoutView="100" workbookViewId="0">
      <selection activeCell="P53" sqref="P53:Q53"/>
    </sheetView>
  </sheetViews>
  <sheetFormatPr baseColWidth="10" defaultColWidth="9.140625" defaultRowHeight="15" x14ac:dyDescent="0.25"/>
  <cols>
    <col min="1" max="1" width="25.7109375" style="120" customWidth="1"/>
    <col min="2" max="2" width="16" style="120" bestFit="1" customWidth="1"/>
    <col min="3" max="3" width="14.5703125" style="120" customWidth="1"/>
    <col min="4" max="4" width="14.42578125" style="120" bestFit="1" customWidth="1"/>
    <col min="5" max="5" width="20.28515625" style="120" customWidth="1"/>
    <col min="6" max="6" width="7.28515625" style="120" customWidth="1"/>
    <col min="7" max="7" width="4.7109375" style="120" customWidth="1"/>
    <col min="8" max="8" width="7.42578125" style="120" customWidth="1"/>
    <col min="9" max="9" width="6.5703125" style="120" customWidth="1"/>
    <col min="10" max="10" width="7.28515625" style="120" customWidth="1"/>
    <col min="11" max="12" width="6.28515625" style="120" customWidth="1"/>
    <col min="13" max="13" width="7.85546875" style="120" customWidth="1"/>
    <col min="14" max="14" width="4.5703125" style="120" customWidth="1"/>
    <col min="15" max="15" width="9" style="120" customWidth="1"/>
    <col min="16" max="16" width="8.140625" style="120" customWidth="1"/>
    <col min="17" max="17" width="7.7109375" style="120" customWidth="1"/>
    <col min="18" max="18" width="14.7109375" style="120" customWidth="1"/>
    <col min="19" max="19" width="12.28515625" style="158" bestFit="1" customWidth="1"/>
    <col min="20" max="20" width="16" style="120" customWidth="1"/>
    <col min="21" max="16384" width="9.140625" style="120"/>
  </cols>
  <sheetData>
    <row r="1" spans="1:19" x14ac:dyDescent="0.25">
      <c r="A1" s="772"/>
      <c r="B1" s="773"/>
      <c r="C1" s="773"/>
      <c r="D1" s="773"/>
      <c r="E1" s="773"/>
      <c r="F1" s="773"/>
      <c r="G1" s="773"/>
      <c r="H1" s="773"/>
      <c r="I1" s="773"/>
      <c r="J1" s="773"/>
      <c r="K1" s="773"/>
      <c r="L1" s="773"/>
      <c r="M1" s="773"/>
      <c r="N1" s="773"/>
      <c r="O1" s="773"/>
      <c r="P1" s="773"/>
      <c r="Q1" s="773"/>
      <c r="R1" s="774"/>
    </row>
    <row r="2" spans="1:19" ht="23.25" customHeight="1" x14ac:dyDescent="0.25">
      <c r="A2" s="1057" t="s">
        <v>0</v>
      </c>
      <c r="B2" s="1058"/>
      <c r="C2" s="1058"/>
      <c r="D2" s="1058"/>
      <c r="E2" s="1058"/>
      <c r="F2" s="1058"/>
      <c r="G2" s="1058"/>
      <c r="H2" s="1058"/>
      <c r="I2" s="1058"/>
      <c r="J2" s="1058"/>
      <c r="K2" s="1058"/>
      <c r="L2" s="1058"/>
      <c r="M2" s="1058"/>
      <c r="N2" s="1058"/>
      <c r="O2" s="1058"/>
      <c r="P2" s="1058"/>
      <c r="Q2" s="1058"/>
      <c r="R2" s="1059"/>
    </row>
    <row r="3" spans="1:19" ht="20.25" customHeight="1" x14ac:dyDescent="0.25">
      <c r="A3" s="1060" t="s">
        <v>456</v>
      </c>
      <c r="B3" s="1061"/>
      <c r="C3" s="1061"/>
      <c r="D3" s="1061"/>
      <c r="E3" s="1061"/>
      <c r="F3" s="1061"/>
      <c r="G3" s="1061"/>
      <c r="H3" s="1061"/>
      <c r="I3" s="1061"/>
      <c r="J3" s="1061"/>
      <c r="K3" s="1061"/>
      <c r="L3" s="1061"/>
      <c r="M3" s="1061"/>
      <c r="N3" s="1061"/>
      <c r="O3" s="1061"/>
      <c r="P3" s="1061"/>
      <c r="Q3" s="1061"/>
      <c r="R3" s="1062"/>
    </row>
    <row r="4" spans="1:19" ht="18" customHeight="1" x14ac:dyDescent="0.25">
      <c r="A4" s="1063" t="s">
        <v>455</v>
      </c>
      <c r="B4" s="1064"/>
      <c r="C4" s="1064"/>
      <c r="D4" s="1064"/>
      <c r="E4" s="1064"/>
      <c r="F4" s="1064"/>
      <c r="G4" s="1064"/>
      <c r="H4" s="1064"/>
      <c r="I4" s="1064"/>
      <c r="J4" s="1064"/>
      <c r="K4" s="1064"/>
      <c r="L4" s="1064"/>
      <c r="M4" s="1064"/>
      <c r="N4" s="1064"/>
      <c r="O4" s="1064"/>
      <c r="P4" s="1064"/>
      <c r="Q4" s="1064"/>
      <c r="R4" s="1065"/>
    </row>
    <row r="5" spans="1:19" ht="18" customHeight="1" x14ac:dyDescent="0.25">
      <c r="A5" s="518" t="s">
        <v>92</v>
      </c>
      <c r="B5" s="519"/>
      <c r="C5" s="519"/>
      <c r="D5" s="519"/>
      <c r="E5" s="519"/>
      <c r="F5" s="519"/>
      <c r="G5" s="519"/>
      <c r="H5" s="519"/>
      <c r="I5" s="519"/>
      <c r="J5" s="519"/>
      <c r="K5" s="519"/>
      <c r="L5" s="519"/>
      <c r="M5" s="519"/>
      <c r="N5" s="519"/>
      <c r="O5" s="519"/>
      <c r="P5" s="519"/>
      <c r="Q5" s="519"/>
      <c r="R5" s="520"/>
    </row>
    <row r="6" spans="1:19" ht="12.75" customHeight="1" x14ac:dyDescent="0.25">
      <c r="A6" s="1066"/>
      <c r="B6" s="1067"/>
      <c r="C6" s="1067"/>
      <c r="D6" s="1067"/>
      <c r="E6" s="1067"/>
      <c r="F6" s="1067"/>
      <c r="G6" s="1067"/>
      <c r="H6" s="1067"/>
      <c r="I6" s="1067"/>
      <c r="J6" s="1067"/>
      <c r="K6" s="1067"/>
      <c r="L6" s="1067"/>
      <c r="M6" s="1067"/>
      <c r="N6" s="1067"/>
      <c r="O6" s="1067"/>
      <c r="P6" s="1067"/>
      <c r="Q6" s="1067"/>
      <c r="R6" s="1068"/>
    </row>
    <row r="7" spans="1:19" x14ac:dyDescent="0.25">
      <c r="A7" s="778"/>
      <c r="B7" s="779"/>
      <c r="C7" s="779"/>
      <c r="D7" s="779"/>
      <c r="E7" s="779"/>
      <c r="F7" s="779"/>
      <c r="G7" s="779"/>
      <c r="H7" s="779"/>
      <c r="I7" s="779"/>
      <c r="J7" s="779"/>
      <c r="K7" s="779"/>
      <c r="L7" s="779"/>
      <c r="M7" s="779"/>
      <c r="N7" s="779"/>
      <c r="O7" s="779"/>
      <c r="P7" s="779"/>
      <c r="Q7" s="779"/>
      <c r="R7" s="878"/>
    </row>
    <row r="8" spans="1:19" x14ac:dyDescent="0.25">
      <c r="A8" s="778"/>
      <c r="B8" s="779"/>
      <c r="C8" s="779"/>
      <c r="D8" s="779"/>
      <c r="E8" s="779"/>
      <c r="F8" s="779"/>
      <c r="G8" s="779"/>
      <c r="H8" s="779"/>
      <c r="I8" s="779"/>
      <c r="J8" s="779"/>
      <c r="K8" s="779"/>
      <c r="L8" s="779"/>
      <c r="M8" s="779"/>
      <c r="N8" s="779"/>
      <c r="O8" s="779"/>
      <c r="P8" s="779"/>
      <c r="Q8" s="779"/>
      <c r="R8" s="878"/>
      <c r="S8" s="188"/>
    </row>
    <row r="9" spans="1:19" x14ac:dyDescent="0.25">
      <c r="A9" s="879"/>
      <c r="B9" s="880"/>
      <c r="C9" s="880"/>
      <c r="D9" s="880"/>
      <c r="E9" s="880"/>
      <c r="F9" s="880"/>
      <c r="G9" s="880"/>
      <c r="H9" s="880"/>
      <c r="I9" s="880"/>
      <c r="J9" s="880"/>
      <c r="K9" s="880"/>
      <c r="L9" s="880"/>
      <c r="M9" s="880"/>
      <c r="N9" s="880"/>
      <c r="O9" s="880"/>
      <c r="P9" s="880"/>
      <c r="Q9" s="880"/>
      <c r="R9" s="881"/>
      <c r="S9" s="188"/>
    </row>
    <row r="10" spans="1:19" x14ac:dyDescent="0.2">
      <c r="A10" s="882" t="s">
        <v>1</v>
      </c>
      <c r="B10" s="741" t="s">
        <v>425</v>
      </c>
      <c r="C10" s="1182"/>
      <c r="D10" s="1182"/>
      <c r="E10" s="1182"/>
      <c r="F10" s="1182"/>
      <c r="G10" s="1182"/>
      <c r="H10" s="1182"/>
      <c r="I10" s="1182"/>
      <c r="J10" s="1182"/>
      <c r="K10" s="1182"/>
      <c r="L10" s="1182"/>
      <c r="M10" s="1182"/>
      <c r="N10" s="1182"/>
      <c r="O10" s="1182"/>
      <c r="P10" s="1182"/>
      <c r="Q10" s="1182"/>
      <c r="R10" s="933"/>
      <c r="S10" s="210"/>
    </row>
    <row r="11" spans="1:19" x14ac:dyDescent="0.25">
      <c r="A11" s="883"/>
      <c r="B11" s="936"/>
      <c r="C11" s="1183"/>
      <c r="D11" s="1183"/>
      <c r="E11" s="1183"/>
      <c r="F11" s="1183"/>
      <c r="G11" s="1183"/>
      <c r="H11" s="1183"/>
      <c r="I11" s="1183"/>
      <c r="J11" s="1183"/>
      <c r="K11" s="1183"/>
      <c r="L11" s="1183"/>
      <c r="M11" s="1183"/>
      <c r="N11" s="1183"/>
      <c r="O11" s="1183"/>
      <c r="P11" s="1183"/>
      <c r="Q11" s="1183"/>
      <c r="R11" s="937"/>
      <c r="S11" s="188"/>
    </row>
    <row r="12" spans="1:19" x14ac:dyDescent="0.25">
      <c r="A12" s="883"/>
      <c r="B12" s="934"/>
      <c r="C12" s="1184"/>
      <c r="D12" s="1184"/>
      <c r="E12" s="1184"/>
      <c r="F12" s="1184"/>
      <c r="G12" s="1184"/>
      <c r="H12" s="1184"/>
      <c r="I12" s="1184"/>
      <c r="J12" s="1184"/>
      <c r="K12" s="1184"/>
      <c r="L12" s="1184"/>
      <c r="M12" s="1184"/>
      <c r="N12" s="1184"/>
      <c r="O12" s="1184"/>
      <c r="P12" s="1184"/>
      <c r="Q12" s="1184"/>
      <c r="R12" s="935"/>
      <c r="S12" s="188"/>
    </row>
    <row r="13" spans="1:19" ht="12.75" customHeight="1" x14ac:dyDescent="0.25">
      <c r="A13" s="893" t="s">
        <v>2</v>
      </c>
      <c r="B13" s="852" t="s">
        <v>454</v>
      </c>
      <c r="C13" s="853"/>
      <c r="D13" s="853"/>
      <c r="E13" s="853"/>
      <c r="F13" s="853"/>
      <c r="G13" s="853"/>
      <c r="H13" s="853"/>
      <c r="I13" s="853"/>
      <c r="J13" s="853"/>
      <c r="K13" s="853"/>
      <c r="L13" s="853"/>
      <c r="M13" s="853"/>
      <c r="N13" s="853"/>
      <c r="O13" s="853"/>
      <c r="P13" s="853"/>
      <c r="Q13" s="853"/>
      <c r="R13" s="854"/>
      <c r="S13" s="188"/>
    </row>
    <row r="14" spans="1:19" x14ac:dyDescent="0.25">
      <c r="A14" s="894"/>
      <c r="B14" s="1011"/>
      <c r="C14" s="1012"/>
      <c r="D14" s="1012"/>
      <c r="E14" s="1012"/>
      <c r="F14" s="1012"/>
      <c r="G14" s="1012"/>
      <c r="H14" s="1012"/>
      <c r="I14" s="1012"/>
      <c r="J14" s="1012"/>
      <c r="K14" s="1012"/>
      <c r="L14" s="1012"/>
      <c r="M14" s="1012"/>
      <c r="N14" s="1012"/>
      <c r="O14" s="1012"/>
      <c r="P14" s="1012"/>
      <c r="Q14" s="1012"/>
      <c r="R14" s="1013"/>
      <c r="S14" s="188"/>
    </row>
    <row r="15" spans="1:19" ht="12.75" customHeight="1" x14ac:dyDescent="0.25">
      <c r="A15" s="894"/>
      <c r="B15" s="1011"/>
      <c r="C15" s="1012"/>
      <c r="D15" s="1012"/>
      <c r="E15" s="1012"/>
      <c r="F15" s="1012"/>
      <c r="G15" s="1012"/>
      <c r="H15" s="1012"/>
      <c r="I15" s="1012"/>
      <c r="J15" s="1012"/>
      <c r="K15" s="1012"/>
      <c r="L15" s="1012"/>
      <c r="M15" s="1012"/>
      <c r="N15" s="1012"/>
      <c r="O15" s="1012"/>
      <c r="P15" s="1012"/>
      <c r="Q15" s="1012"/>
      <c r="R15" s="1013"/>
      <c r="S15" s="188"/>
    </row>
    <row r="16" spans="1:19" x14ac:dyDescent="0.25">
      <c r="A16" s="895"/>
      <c r="B16" s="855"/>
      <c r="C16" s="856"/>
      <c r="D16" s="856"/>
      <c r="E16" s="856"/>
      <c r="F16" s="856"/>
      <c r="G16" s="856"/>
      <c r="H16" s="856"/>
      <c r="I16" s="856"/>
      <c r="J16" s="856"/>
      <c r="K16" s="856"/>
      <c r="L16" s="856"/>
      <c r="M16" s="856"/>
      <c r="N16" s="856"/>
      <c r="O16" s="856"/>
      <c r="P16" s="856"/>
      <c r="Q16" s="856"/>
      <c r="R16" s="857"/>
      <c r="S16" s="188"/>
    </row>
    <row r="17" spans="1:36" x14ac:dyDescent="0.25">
      <c r="A17" s="858" t="s">
        <v>3</v>
      </c>
      <c r="B17" s="1664" t="s">
        <v>425</v>
      </c>
      <c r="C17" s="1665"/>
      <c r="D17" s="1665"/>
      <c r="E17" s="1665"/>
      <c r="F17" s="1665"/>
      <c r="G17" s="1665"/>
      <c r="H17" s="1665"/>
      <c r="I17" s="1665"/>
      <c r="J17" s="1665"/>
      <c r="K17" s="1665"/>
      <c r="L17" s="1665"/>
      <c r="M17" s="1665"/>
      <c r="N17" s="1665"/>
      <c r="O17" s="1665"/>
      <c r="P17" s="1665"/>
      <c r="Q17" s="1665"/>
      <c r="R17" s="1666"/>
    </row>
    <row r="18" spans="1:36" x14ac:dyDescent="0.25">
      <c r="A18" s="859"/>
      <c r="B18" s="983"/>
      <c r="C18" s="1667"/>
      <c r="D18" s="1667"/>
      <c r="E18" s="1667"/>
      <c r="F18" s="1667"/>
      <c r="G18" s="1667"/>
      <c r="H18" s="1667"/>
      <c r="I18" s="1667"/>
      <c r="J18" s="1667"/>
      <c r="K18" s="1667"/>
      <c r="L18" s="1667"/>
      <c r="M18" s="1667"/>
      <c r="N18" s="1667"/>
      <c r="O18" s="1667"/>
      <c r="P18" s="1667"/>
      <c r="Q18" s="1667"/>
      <c r="R18" s="984"/>
    </row>
    <row r="19" spans="1:36" ht="51" x14ac:dyDescent="0.25">
      <c r="A19" s="175" t="s">
        <v>142</v>
      </c>
      <c r="B19" s="919" t="s">
        <v>453</v>
      </c>
      <c r="C19" s="1692"/>
      <c r="D19" s="1692"/>
      <c r="E19" s="1692"/>
      <c r="F19" s="1692"/>
      <c r="G19" s="1692"/>
      <c r="H19" s="1692"/>
      <c r="I19" s="1692"/>
      <c r="J19" s="1692"/>
      <c r="K19" s="1692"/>
      <c r="L19" s="1692"/>
      <c r="M19" s="1692"/>
      <c r="N19" s="1692"/>
      <c r="O19" s="1692"/>
      <c r="P19" s="1692"/>
      <c r="Q19" s="1692"/>
      <c r="R19" s="1649"/>
    </row>
    <row r="20" spans="1:36" x14ac:dyDescent="0.25">
      <c r="A20" s="882" t="s">
        <v>4</v>
      </c>
      <c r="B20" s="647">
        <v>0</v>
      </c>
      <c r="C20" s="582"/>
      <c r="D20" s="582"/>
      <c r="E20" s="583"/>
      <c r="F20" s="863" t="s">
        <v>5</v>
      </c>
      <c r="G20" s="743"/>
      <c r="H20" s="743"/>
      <c r="I20" s="743"/>
      <c r="J20" s="743"/>
      <c r="K20" s="744"/>
      <c r="L20" s="581">
        <f>R43</f>
        <v>424000</v>
      </c>
      <c r="M20" s="582"/>
      <c r="N20" s="582"/>
      <c r="O20" s="582"/>
      <c r="P20" s="582"/>
      <c r="Q20" s="582"/>
      <c r="R20" s="583"/>
    </row>
    <row r="21" spans="1:36" x14ac:dyDescent="0.25">
      <c r="A21" s="882"/>
      <c r="B21" s="584"/>
      <c r="C21" s="585"/>
      <c r="D21" s="585"/>
      <c r="E21" s="586"/>
      <c r="F21" s="962"/>
      <c r="G21" s="745"/>
      <c r="H21" s="745"/>
      <c r="I21" s="745"/>
      <c r="J21" s="745"/>
      <c r="K21" s="746"/>
      <c r="L21" s="584"/>
      <c r="M21" s="585"/>
      <c r="N21" s="585"/>
      <c r="O21" s="585"/>
      <c r="P21" s="585"/>
      <c r="Q21" s="585"/>
      <c r="R21" s="586"/>
    </row>
    <row r="22" spans="1:36" x14ac:dyDescent="0.25">
      <c r="A22" s="944"/>
      <c r="B22" s="945"/>
      <c r="C22" s="945"/>
      <c r="D22" s="945"/>
      <c r="E22" s="945"/>
      <c r="F22" s="945"/>
      <c r="G22" s="945"/>
      <c r="H22" s="945"/>
      <c r="I22" s="945"/>
      <c r="J22" s="945"/>
      <c r="K22" s="945"/>
      <c r="L22" s="945"/>
      <c r="M22" s="945"/>
      <c r="N22" s="945"/>
      <c r="O22" s="945"/>
      <c r="P22" s="945"/>
      <c r="Q22" s="945"/>
      <c r="R22" s="946"/>
    </row>
    <row r="23" spans="1:36" ht="32.25" customHeight="1" x14ac:dyDescent="0.25">
      <c r="A23" s="907" t="s">
        <v>6</v>
      </c>
      <c r="B23" s="868"/>
      <c r="C23" s="1645" t="s">
        <v>452</v>
      </c>
      <c r="D23" s="1690"/>
      <c r="E23" s="1690"/>
      <c r="F23" s="1690"/>
      <c r="G23" s="1690"/>
      <c r="H23" s="1690"/>
      <c r="I23" s="1690"/>
      <c r="J23" s="1690"/>
      <c r="K23" s="1690"/>
      <c r="L23" s="1690"/>
      <c r="M23" s="1690"/>
      <c r="N23" s="1690"/>
      <c r="O23" s="1690"/>
      <c r="P23" s="1690"/>
      <c r="Q23" s="1690"/>
      <c r="R23" s="1691"/>
    </row>
    <row r="24" spans="1:36" ht="137.25" customHeight="1" x14ac:dyDescent="0.25">
      <c r="A24" s="733" t="s">
        <v>7</v>
      </c>
      <c r="B24" s="909"/>
      <c r="C24" s="1693" t="s">
        <v>451</v>
      </c>
      <c r="D24" s="1694"/>
      <c r="E24" s="1694"/>
      <c r="F24" s="1694"/>
      <c r="G24" s="1694"/>
      <c r="H24" s="1694"/>
      <c r="I24" s="1694"/>
      <c r="J24" s="1694"/>
      <c r="K24" s="1694"/>
      <c r="L24" s="1694"/>
      <c r="M24" s="1694"/>
      <c r="N24" s="1694"/>
      <c r="O24" s="1694"/>
      <c r="P24" s="1694"/>
      <c r="Q24" s="1694"/>
      <c r="R24" s="1695"/>
      <c r="S24" s="188"/>
    </row>
    <row r="25" spans="1:36" s="174" customFormat="1" ht="18" customHeight="1" x14ac:dyDescent="0.25">
      <c r="A25" s="907" t="s">
        <v>8</v>
      </c>
      <c r="B25" s="868"/>
      <c r="C25" s="907" t="s">
        <v>9</v>
      </c>
      <c r="D25" s="908"/>
      <c r="E25" s="908"/>
      <c r="F25" s="908"/>
      <c r="G25" s="908"/>
      <c r="H25" s="908"/>
      <c r="I25" s="908"/>
      <c r="J25" s="908"/>
      <c r="K25" s="908"/>
      <c r="L25" s="908"/>
      <c r="M25" s="908"/>
      <c r="N25" s="908"/>
      <c r="O25" s="908"/>
      <c r="P25" s="908"/>
      <c r="Q25" s="908"/>
      <c r="R25" s="868"/>
      <c r="S25" s="158"/>
      <c r="T25" s="120"/>
      <c r="U25" s="120"/>
      <c r="V25" s="120"/>
      <c r="W25" s="120"/>
      <c r="X25" s="120"/>
      <c r="Y25" s="120"/>
      <c r="Z25" s="120"/>
      <c r="AA25" s="120"/>
      <c r="AB25" s="120"/>
      <c r="AC25" s="120"/>
      <c r="AD25" s="120"/>
      <c r="AE25" s="120"/>
      <c r="AF25" s="120"/>
      <c r="AG25" s="120"/>
      <c r="AH25" s="120"/>
      <c r="AI25" s="120"/>
      <c r="AJ25" s="120"/>
    </row>
    <row r="26" spans="1:36" ht="24" customHeight="1" x14ac:dyDescent="0.25">
      <c r="A26" s="867" t="s">
        <v>138</v>
      </c>
      <c r="B26" s="868"/>
      <c r="C26" s="114" t="s">
        <v>450</v>
      </c>
      <c r="D26" s="114" t="s">
        <v>136</v>
      </c>
      <c r="E26" s="114" t="s">
        <v>11</v>
      </c>
      <c r="F26" s="922"/>
      <c r="G26" s="923"/>
      <c r="H26" s="733" t="s">
        <v>12</v>
      </c>
      <c r="I26" s="734"/>
      <c r="J26" s="909"/>
      <c r="K26" s="867" t="s">
        <v>313</v>
      </c>
      <c r="L26" s="908"/>
      <c r="M26" s="868"/>
      <c r="N26" s="173"/>
      <c r="O26" s="171"/>
      <c r="P26" s="171"/>
      <c r="Q26" s="171"/>
      <c r="R26" s="170"/>
    </row>
    <row r="27" spans="1:36" x14ac:dyDescent="0.25">
      <c r="A27" s="947" t="s">
        <v>133</v>
      </c>
      <c r="B27" s="948"/>
      <c r="C27" s="948"/>
      <c r="D27" s="948"/>
      <c r="E27" s="948"/>
      <c r="F27" s="948"/>
      <c r="G27" s="948"/>
      <c r="H27" s="948"/>
      <c r="I27" s="948"/>
      <c r="J27" s="948"/>
      <c r="K27" s="948"/>
      <c r="L27" s="948"/>
      <c r="M27" s="948"/>
      <c r="N27" s="948"/>
      <c r="O27" s="948"/>
      <c r="P27" s="948"/>
      <c r="Q27" s="948"/>
      <c r="R27" s="949"/>
    </row>
    <row r="28" spans="1:36" ht="24" customHeight="1" x14ac:dyDescent="0.25">
      <c r="A28" s="907" t="s">
        <v>13</v>
      </c>
      <c r="B28" s="868"/>
      <c r="C28" s="209" t="s">
        <v>449</v>
      </c>
      <c r="D28" s="208"/>
      <c r="E28" s="171"/>
      <c r="F28" s="171"/>
      <c r="G28" s="171"/>
      <c r="H28" s="171"/>
      <c r="I28" s="171"/>
      <c r="J28" s="171"/>
      <c r="K28" s="171"/>
      <c r="L28" s="171"/>
      <c r="M28" s="171"/>
      <c r="N28" s="171"/>
      <c r="O28" s="171"/>
      <c r="P28" s="171"/>
      <c r="Q28" s="171"/>
      <c r="R28" s="170"/>
    </row>
    <row r="29" spans="1:36" ht="4.5" customHeight="1" x14ac:dyDescent="0.25">
      <c r="A29" s="169"/>
      <c r="B29" s="168"/>
      <c r="C29" s="168"/>
      <c r="D29" s="168"/>
      <c r="E29" s="168"/>
      <c r="F29" s="168"/>
      <c r="G29" s="168"/>
      <c r="H29" s="168"/>
      <c r="I29" s="168"/>
      <c r="J29" s="168"/>
      <c r="K29" s="168"/>
      <c r="L29" s="168"/>
      <c r="M29" s="168"/>
      <c r="N29" s="168"/>
      <c r="O29" s="168"/>
      <c r="P29" s="168"/>
      <c r="Q29" s="168"/>
      <c r="R29" s="167"/>
    </row>
    <row r="30" spans="1:36" ht="51.75" customHeight="1" x14ac:dyDescent="0.25">
      <c r="A30" s="867" t="s">
        <v>14</v>
      </c>
      <c r="B30" s="868"/>
      <c r="C30" s="166" t="s">
        <v>66</v>
      </c>
      <c r="D30" s="166" t="s">
        <v>130</v>
      </c>
      <c r="E30" s="793" t="s">
        <v>235</v>
      </c>
      <c r="F30" s="734"/>
      <c r="G30" s="909"/>
      <c r="H30" s="950" t="s">
        <v>15</v>
      </c>
      <c r="I30" s="951"/>
      <c r="J30" s="951"/>
      <c r="K30" s="951"/>
      <c r="L30" s="951"/>
      <c r="M30" s="951"/>
      <c r="N30" s="951"/>
      <c r="O30" s="951"/>
      <c r="P30" s="951"/>
      <c r="Q30" s="951"/>
      <c r="R30" s="952"/>
    </row>
    <row r="31" spans="1:36" x14ac:dyDescent="0.25">
      <c r="A31" s="1201"/>
      <c r="B31" s="1202"/>
      <c r="C31" s="1202"/>
      <c r="D31" s="1202"/>
      <c r="E31" s="1202"/>
      <c r="F31" s="1202"/>
      <c r="G31" s="1202"/>
      <c r="H31" s="1202"/>
      <c r="I31" s="1202"/>
      <c r="J31" s="1202"/>
      <c r="K31" s="1202"/>
      <c r="L31" s="1202"/>
      <c r="M31" s="1202"/>
      <c r="N31" s="1202"/>
      <c r="O31" s="1202"/>
      <c r="P31" s="1202"/>
      <c r="Q31" s="1202"/>
      <c r="R31" s="1203"/>
    </row>
    <row r="32" spans="1:36" x14ac:dyDescent="0.25">
      <c r="A32" s="862" t="s">
        <v>16</v>
      </c>
      <c r="B32" s="826" t="s">
        <v>448</v>
      </c>
      <c r="C32" s="1014"/>
      <c r="D32" s="1014"/>
      <c r="E32" s="1014"/>
      <c r="F32" s="1014"/>
      <c r="G32" s="1014"/>
      <c r="H32" s="1014"/>
      <c r="I32" s="1014"/>
      <c r="J32" s="1014"/>
      <c r="K32" s="1014"/>
      <c r="L32" s="1014"/>
      <c r="M32" s="1014"/>
      <c r="N32" s="1014"/>
      <c r="O32" s="1014"/>
      <c r="P32" s="1014"/>
      <c r="Q32" s="1014"/>
      <c r="R32" s="1015"/>
    </row>
    <row r="33" spans="1:18" x14ac:dyDescent="0.25">
      <c r="A33" s="789"/>
      <c r="B33" s="1016"/>
      <c r="C33" s="1017"/>
      <c r="D33" s="1017"/>
      <c r="E33" s="1017"/>
      <c r="F33" s="1017"/>
      <c r="G33" s="1017"/>
      <c r="H33" s="1017"/>
      <c r="I33" s="1017"/>
      <c r="J33" s="1017"/>
      <c r="K33" s="1017"/>
      <c r="L33" s="1017"/>
      <c r="M33" s="1017"/>
      <c r="N33" s="1017"/>
      <c r="O33" s="1017"/>
      <c r="P33" s="1017"/>
      <c r="Q33" s="1017"/>
      <c r="R33" s="1018"/>
    </row>
    <row r="34" spans="1:18" x14ac:dyDescent="0.25">
      <c r="A34" s="789"/>
      <c r="B34" s="943" t="s">
        <v>17</v>
      </c>
      <c r="C34" s="914"/>
      <c r="D34" s="914"/>
      <c r="E34" s="914"/>
      <c r="F34" s="914"/>
      <c r="G34" s="914"/>
      <c r="H34" s="914"/>
      <c r="I34" s="914"/>
      <c r="J34" s="914"/>
      <c r="K34" s="914"/>
      <c r="L34" s="914"/>
      <c r="M34" s="914"/>
      <c r="N34" s="914"/>
      <c r="O34" s="914"/>
      <c r="P34" s="914"/>
      <c r="Q34" s="914"/>
      <c r="R34" s="915"/>
    </row>
    <row r="35" spans="1:18" x14ac:dyDescent="0.25">
      <c r="A35" s="1204"/>
      <c r="B35" s="1205"/>
      <c r="C35" s="1205"/>
      <c r="D35" s="1205"/>
      <c r="E35" s="1205"/>
      <c r="F35" s="1205"/>
      <c r="G35" s="1205"/>
      <c r="H35" s="1205"/>
      <c r="I35" s="1205"/>
      <c r="J35" s="1205"/>
      <c r="K35" s="1205"/>
      <c r="L35" s="1205"/>
      <c r="M35" s="1205"/>
      <c r="N35" s="1205"/>
      <c r="O35" s="1205"/>
      <c r="P35" s="1205"/>
      <c r="Q35" s="1205"/>
      <c r="R35" s="1206"/>
    </row>
    <row r="36" spans="1:18" x14ac:dyDescent="0.25">
      <c r="A36" s="858" t="s">
        <v>18</v>
      </c>
      <c r="B36" s="826" t="s">
        <v>447</v>
      </c>
      <c r="C36" s="1014"/>
      <c r="D36" s="1014"/>
      <c r="E36" s="1014"/>
      <c r="F36" s="1014"/>
      <c r="G36" s="1014"/>
      <c r="H36" s="1014"/>
      <c r="I36" s="1014"/>
      <c r="J36" s="1014"/>
      <c r="K36" s="1014"/>
      <c r="L36" s="1014"/>
      <c r="M36" s="1014"/>
      <c r="N36" s="1014"/>
      <c r="O36" s="1014"/>
      <c r="P36" s="1014"/>
      <c r="Q36" s="1014"/>
      <c r="R36" s="1015"/>
    </row>
    <row r="37" spans="1:18" x14ac:dyDescent="0.25">
      <c r="A37" s="860"/>
      <c r="B37" s="1016"/>
      <c r="C37" s="1017"/>
      <c r="D37" s="1017"/>
      <c r="E37" s="1017"/>
      <c r="F37" s="1017"/>
      <c r="G37" s="1017"/>
      <c r="H37" s="1017"/>
      <c r="I37" s="1017"/>
      <c r="J37" s="1017"/>
      <c r="K37" s="1017"/>
      <c r="L37" s="1017"/>
      <c r="M37" s="1017"/>
      <c r="N37" s="1017"/>
      <c r="O37" s="1017"/>
      <c r="P37" s="1017"/>
      <c r="Q37" s="1017"/>
      <c r="R37" s="1018"/>
    </row>
    <row r="38" spans="1:18" x14ac:dyDescent="0.25">
      <c r="A38" s="861"/>
      <c r="B38" s="913" t="s">
        <v>19</v>
      </c>
      <c r="C38" s="914"/>
      <c r="D38" s="914"/>
      <c r="E38" s="914"/>
      <c r="F38" s="914"/>
      <c r="G38" s="914"/>
      <c r="H38" s="914"/>
      <c r="I38" s="914"/>
      <c r="J38" s="914"/>
      <c r="K38" s="914"/>
      <c r="L38" s="914"/>
      <c r="M38" s="914"/>
      <c r="N38" s="914"/>
      <c r="O38" s="914"/>
      <c r="P38" s="914"/>
      <c r="Q38" s="914"/>
      <c r="R38" s="915"/>
    </row>
    <row r="39" spans="1:18" x14ac:dyDescent="0.25">
      <c r="A39" s="844"/>
      <c r="B39" s="845"/>
      <c r="C39" s="845"/>
      <c r="D39" s="845"/>
      <c r="E39" s="845"/>
      <c r="F39" s="845"/>
      <c r="G39" s="845"/>
      <c r="H39" s="845"/>
      <c r="I39" s="845"/>
      <c r="J39" s="845"/>
      <c r="K39" s="845"/>
      <c r="L39" s="845"/>
      <c r="M39" s="845"/>
      <c r="N39" s="845"/>
      <c r="O39" s="845"/>
      <c r="P39" s="845"/>
      <c r="Q39" s="845"/>
      <c r="R39" s="846"/>
    </row>
    <row r="40" spans="1:18" ht="28.5" customHeight="1" x14ac:dyDescent="0.25">
      <c r="A40" s="782" t="s">
        <v>126</v>
      </c>
      <c r="B40" s="938"/>
      <c r="C40" s="938"/>
      <c r="D40" s="938"/>
      <c r="E40" s="938"/>
      <c r="F40" s="938"/>
      <c r="G40" s="939"/>
      <c r="H40" s="932"/>
      <c r="I40" s="933"/>
      <c r="J40" s="932" t="s">
        <v>20</v>
      </c>
      <c r="K40" s="933"/>
      <c r="L40" s="932" t="s">
        <v>21</v>
      </c>
      <c r="M40" s="933"/>
      <c r="N40" s="932" t="s">
        <v>22</v>
      </c>
      <c r="O40" s="933"/>
      <c r="P40" s="932" t="s">
        <v>23</v>
      </c>
      <c r="Q40" s="933"/>
      <c r="R40" s="153" t="s">
        <v>24</v>
      </c>
    </row>
    <row r="41" spans="1:18" ht="12.75" customHeight="1" x14ac:dyDescent="0.25">
      <c r="A41" s="1027" t="s">
        <v>446</v>
      </c>
      <c r="B41" s="852" t="s">
        <v>445</v>
      </c>
      <c r="C41" s="926"/>
      <c r="D41" s="1024" t="s">
        <v>117</v>
      </c>
      <c r="E41" s="1027" t="s">
        <v>31</v>
      </c>
      <c r="F41" s="852" t="s">
        <v>32</v>
      </c>
      <c r="G41" s="926"/>
      <c r="H41" s="841" t="s">
        <v>33</v>
      </c>
      <c r="I41" s="843"/>
      <c r="J41" s="1688">
        <f>J43/$R$43</f>
        <v>0.22720000000000001</v>
      </c>
      <c r="K41" s="1689"/>
      <c r="L41" s="1688">
        <f>L43/R43</f>
        <v>0.23520000000000002</v>
      </c>
      <c r="M41" s="1689"/>
      <c r="N41" s="1688">
        <f>N43/R43</f>
        <v>0.28059999999999996</v>
      </c>
      <c r="O41" s="1689"/>
      <c r="P41" s="1688">
        <f>P43/R43</f>
        <v>0.25700000000000001</v>
      </c>
      <c r="Q41" s="1689"/>
      <c r="R41" s="207">
        <f>SUM(J41:Q41)</f>
        <v>1</v>
      </c>
    </row>
    <row r="42" spans="1:18" x14ac:dyDescent="0.25">
      <c r="A42" s="978"/>
      <c r="B42" s="989"/>
      <c r="C42" s="990"/>
      <c r="D42" s="1025"/>
      <c r="E42" s="978"/>
      <c r="F42" s="989"/>
      <c r="G42" s="990"/>
      <c r="H42" s="841" t="s">
        <v>34</v>
      </c>
      <c r="I42" s="843"/>
      <c r="J42" s="1028">
        <f>J44/$R$43</f>
        <v>1.5384457547169812E-2</v>
      </c>
      <c r="K42" s="1029"/>
      <c r="L42" s="1028">
        <f>L44/$R$43</f>
        <v>1.3893674292452831</v>
      </c>
      <c r="M42" s="1029"/>
      <c r="N42" s="1028">
        <f>N44/$R$43</f>
        <v>0.82066636792452829</v>
      </c>
      <c r="O42" s="1029"/>
      <c r="P42" s="206"/>
      <c r="Q42" s="205"/>
      <c r="R42" s="204">
        <f>SUM(J42:O42)</f>
        <v>2.2254182547169812</v>
      </c>
    </row>
    <row r="43" spans="1:18" ht="12.75" customHeight="1" x14ac:dyDescent="0.25">
      <c r="A43" s="978"/>
      <c r="B43" s="989"/>
      <c r="C43" s="990"/>
      <c r="D43" s="1025"/>
      <c r="E43" s="1027" t="s">
        <v>60</v>
      </c>
      <c r="F43" s="989"/>
      <c r="G43" s="990"/>
      <c r="H43" s="841" t="s">
        <v>35</v>
      </c>
      <c r="I43" s="843"/>
      <c r="J43" s="1249">
        <f>J52</f>
        <v>96332.800000000003</v>
      </c>
      <c r="K43" s="843"/>
      <c r="L43" s="1249">
        <f>L52</f>
        <v>99724.800000000003</v>
      </c>
      <c r="M43" s="843"/>
      <c r="N43" s="1249">
        <f>N52</f>
        <v>118974.39999999999</v>
      </c>
      <c r="O43" s="843"/>
      <c r="P43" s="1249">
        <f>P52</f>
        <v>108968</v>
      </c>
      <c r="Q43" s="843"/>
      <c r="R43" s="203">
        <f>SUM(J43:Q43)</f>
        <v>424000</v>
      </c>
    </row>
    <row r="44" spans="1:18" ht="27.75" customHeight="1" x14ac:dyDescent="0.25">
      <c r="A44" s="1034"/>
      <c r="B44" s="991"/>
      <c r="C44" s="992"/>
      <c r="D44" s="1026"/>
      <c r="E44" s="1034"/>
      <c r="F44" s="991"/>
      <c r="G44" s="992"/>
      <c r="H44" s="841" t="s">
        <v>36</v>
      </c>
      <c r="I44" s="843"/>
      <c r="J44" s="1217">
        <v>6523.01</v>
      </c>
      <c r="K44" s="1218"/>
      <c r="L44" s="1217">
        <v>589091.79</v>
      </c>
      <c r="M44" s="1218"/>
      <c r="N44" s="1217">
        <v>347962.54</v>
      </c>
      <c r="O44" s="1218"/>
      <c r="P44" s="1219">
        <v>215235.47</v>
      </c>
      <c r="Q44" s="843"/>
      <c r="R44" s="203">
        <f>SUM(J44:P44)</f>
        <v>1158812.81</v>
      </c>
    </row>
    <row r="45" spans="1:18" x14ac:dyDescent="0.25">
      <c r="A45" s="1212"/>
      <c r="B45" s="1213"/>
      <c r="C45" s="1213"/>
      <c r="D45" s="1213"/>
      <c r="E45" s="1213"/>
      <c r="F45" s="1213"/>
      <c r="G45" s="1213"/>
      <c r="H45" s="1213"/>
      <c r="I45" s="1213"/>
      <c r="J45" s="1213"/>
      <c r="K45" s="1213"/>
      <c r="L45" s="1213"/>
      <c r="M45" s="1213"/>
      <c r="N45" s="1213"/>
      <c r="O45" s="1213"/>
      <c r="P45" s="1213"/>
      <c r="Q45" s="1213"/>
      <c r="R45" s="1214"/>
    </row>
    <row r="46" spans="1:18" ht="30" customHeight="1" x14ac:dyDescent="0.25">
      <c r="A46" s="1699" t="s">
        <v>122</v>
      </c>
      <c r="B46" s="1700"/>
      <c r="C46" s="1700"/>
      <c r="D46" s="1700"/>
      <c r="E46" s="1700"/>
      <c r="F46" s="1700"/>
      <c r="G46" s="1700"/>
      <c r="H46" s="1700"/>
      <c r="I46" s="1700"/>
      <c r="J46" s="1700"/>
      <c r="K46" s="1700"/>
      <c r="L46" s="1700"/>
      <c r="M46" s="1700"/>
      <c r="N46" s="1700"/>
      <c r="O46" s="1700"/>
      <c r="P46" s="1700"/>
      <c r="Q46" s="1700"/>
      <c r="R46" s="1701"/>
    </row>
    <row r="47" spans="1:18" ht="17.25" customHeight="1" x14ac:dyDescent="0.25">
      <c r="A47" s="1090" t="s">
        <v>444</v>
      </c>
      <c r="B47" s="1091"/>
      <c r="C47" s="1091"/>
      <c r="D47" s="1091"/>
      <c r="E47" s="1091"/>
      <c r="F47" s="1091"/>
      <c r="G47" s="1091"/>
      <c r="H47" s="1091"/>
      <c r="I47" s="1091"/>
      <c r="J47" s="1091"/>
      <c r="K47" s="1091"/>
      <c r="L47" s="1091"/>
      <c r="M47" s="1091"/>
      <c r="N47" s="1091"/>
      <c r="O47" s="1091"/>
      <c r="P47" s="1091"/>
      <c r="Q47" s="1091"/>
      <c r="R47" s="1092"/>
    </row>
    <row r="48" spans="1:18" ht="38.25" customHeight="1" x14ac:dyDescent="0.25">
      <c r="A48" s="971"/>
      <c r="B48" s="972"/>
      <c r="C48" s="972"/>
      <c r="D48" s="972"/>
      <c r="E48" s="973"/>
      <c r="F48" s="927" t="s">
        <v>37</v>
      </c>
      <c r="G48" s="974"/>
      <c r="H48" s="982"/>
      <c r="I48" s="927" t="s">
        <v>443</v>
      </c>
      <c r="J48" s="974"/>
      <c r="K48" s="974"/>
      <c r="L48" s="982"/>
      <c r="M48" s="841" t="s">
        <v>38</v>
      </c>
      <c r="N48" s="842"/>
      <c r="O48" s="843"/>
      <c r="P48" s="1696"/>
      <c r="Q48" s="1697"/>
      <c r="R48" s="1698"/>
    </row>
    <row r="49" spans="1:19" ht="33.75" customHeight="1" x14ac:dyDescent="0.25">
      <c r="A49" s="161" t="s">
        <v>25</v>
      </c>
      <c r="B49" s="1072" t="s">
        <v>26</v>
      </c>
      <c r="C49" s="1073"/>
      <c r="D49" s="148" t="s">
        <v>27</v>
      </c>
      <c r="E49" s="179" t="s">
        <v>28</v>
      </c>
      <c r="F49" s="841" t="s">
        <v>29</v>
      </c>
      <c r="G49" s="843"/>
      <c r="H49" s="1072"/>
      <c r="I49" s="1073"/>
      <c r="J49" s="841" t="s">
        <v>20</v>
      </c>
      <c r="K49" s="843"/>
      <c r="L49" s="841" t="s">
        <v>21</v>
      </c>
      <c r="M49" s="843"/>
      <c r="N49" s="841" t="s">
        <v>22</v>
      </c>
      <c r="O49" s="843"/>
      <c r="P49" s="841" t="s">
        <v>23</v>
      </c>
      <c r="Q49" s="843"/>
      <c r="R49" s="191" t="s">
        <v>39</v>
      </c>
    </row>
    <row r="50" spans="1:19" ht="12.75" customHeight="1" x14ac:dyDescent="0.25">
      <c r="A50" s="1006" t="s">
        <v>442</v>
      </c>
      <c r="B50" s="852" t="s">
        <v>167</v>
      </c>
      <c r="C50" s="926"/>
      <c r="D50" s="1024" t="s">
        <v>30</v>
      </c>
      <c r="E50" s="1027" t="s">
        <v>41</v>
      </c>
      <c r="F50" s="852" t="s">
        <v>42</v>
      </c>
      <c r="G50" s="926"/>
      <c r="H50" s="775" t="s">
        <v>33</v>
      </c>
      <c r="I50" s="777"/>
      <c r="J50" s="1688">
        <f>J52/R52</f>
        <v>0.22720000000000001</v>
      </c>
      <c r="K50" s="1689"/>
      <c r="L50" s="1688">
        <f>L52/R52</f>
        <v>0.23520000000000002</v>
      </c>
      <c r="M50" s="1689"/>
      <c r="N50" s="1688">
        <f>N52/R52</f>
        <v>0.28059999999999996</v>
      </c>
      <c r="O50" s="1689"/>
      <c r="P50" s="1688">
        <f>P52/R52</f>
        <v>0.25700000000000001</v>
      </c>
      <c r="Q50" s="1689"/>
      <c r="R50" s="207">
        <f>SUM(J50:Q50)</f>
        <v>1</v>
      </c>
      <c r="S50" s="188"/>
    </row>
    <row r="51" spans="1:19" ht="12.75" customHeight="1" x14ac:dyDescent="0.25">
      <c r="A51" s="1075"/>
      <c r="B51" s="989"/>
      <c r="C51" s="990"/>
      <c r="D51" s="1147"/>
      <c r="E51" s="1082"/>
      <c r="F51" s="989"/>
      <c r="G51" s="990"/>
      <c r="H51" s="775" t="s">
        <v>34</v>
      </c>
      <c r="I51" s="777"/>
      <c r="J51" s="1028">
        <f>J53/$R$43</f>
        <v>1.5384457547169812E-2</v>
      </c>
      <c r="K51" s="1029"/>
      <c r="L51" s="1028">
        <f>L53/$R$43</f>
        <v>1.3893674292452831</v>
      </c>
      <c r="M51" s="1029"/>
      <c r="N51" s="1028">
        <f>N53/$R$43</f>
        <v>0.82066636792452829</v>
      </c>
      <c r="O51" s="1029"/>
      <c r="P51" s="206"/>
      <c r="Q51" s="205"/>
      <c r="R51" s="204">
        <f>SUM(J51:O51)</f>
        <v>2.2254182547169812</v>
      </c>
      <c r="S51" s="188"/>
    </row>
    <row r="52" spans="1:19" ht="12.75" customHeight="1" x14ac:dyDescent="0.25">
      <c r="A52" s="1075"/>
      <c r="B52" s="989"/>
      <c r="C52" s="990"/>
      <c r="D52" s="1147"/>
      <c r="E52" s="1027" t="s">
        <v>43</v>
      </c>
      <c r="F52" s="989"/>
      <c r="G52" s="990"/>
      <c r="H52" s="775" t="s">
        <v>35</v>
      </c>
      <c r="I52" s="777"/>
      <c r="J52" s="1249">
        <v>96332.800000000003</v>
      </c>
      <c r="K52" s="843"/>
      <c r="L52" s="1217">
        <v>99724.800000000003</v>
      </c>
      <c r="M52" s="1218"/>
      <c r="N52" s="1217">
        <v>118974.39999999999</v>
      </c>
      <c r="O52" s="1218"/>
      <c r="P52" s="1217">
        <v>108968</v>
      </c>
      <c r="Q52" s="1218"/>
      <c r="R52" s="203">
        <f>SUM(J52:Q52)</f>
        <v>424000</v>
      </c>
      <c r="S52" s="188"/>
    </row>
    <row r="53" spans="1:19" ht="28.5" customHeight="1" x14ac:dyDescent="0.25">
      <c r="A53" s="1702"/>
      <c r="B53" s="991"/>
      <c r="C53" s="992"/>
      <c r="D53" s="1148"/>
      <c r="E53" s="1082"/>
      <c r="F53" s="991"/>
      <c r="G53" s="992"/>
      <c r="H53" s="775" t="s">
        <v>36</v>
      </c>
      <c r="I53" s="777"/>
      <c r="J53" s="1217">
        <v>6523.01</v>
      </c>
      <c r="K53" s="1218"/>
      <c r="L53" s="1217">
        <v>589091.79</v>
      </c>
      <c r="M53" s="1218"/>
      <c r="N53" s="1217">
        <v>347962.54</v>
      </c>
      <c r="O53" s="1218"/>
      <c r="P53" s="1219">
        <v>215235.47</v>
      </c>
      <c r="Q53" s="843"/>
      <c r="R53" s="203">
        <f>SUM(J53:Q53)</f>
        <v>1158812.81</v>
      </c>
      <c r="S53" s="188"/>
    </row>
    <row r="54" spans="1:19" x14ac:dyDescent="0.25">
      <c r="A54" s="1093"/>
      <c r="B54" s="1094"/>
      <c r="C54" s="1094"/>
      <c r="D54" s="1094"/>
      <c r="E54" s="1094"/>
      <c r="F54" s="1094"/>
      <c r="G54" s="1094"/>
      <c r="H54" s="1094"/>
      <c r="I54" s="1094"/>
      <c r="J54" s="1094"/>
      <c r="K54" s="1094"/>
      <c r="L54" s="1094"/>
      <c r="M54" s="1094"/>
      <c r="N54" s="1094"/>
      <c r="O54" s="1094"/>
      <c r="P54" s="1094"/>
      <c r="Q54" s="1094"/>
      <c r="R54" s="1095"/>
    </row>
    <row r="55" spans="1:19" ht="48.75" customHeight="1" x14ac:dyDescent="0.25">
      <c r="A55" s="927" t="s">
        <v>44</v>
      </c>
      <c r="B55" s="974"/>
      <c r="C55" s="982"/>
      <c r="D55" s="145"/>
      <c r="E55" s="927" t="s">
        <v>45</v>
      </c>
      <c r="F55" s="974"/>
      <c r="G55" s="974"/>
      <c r="H55" s="974"/>
      <c r="I55" s="974"/>
      <c r="J55" s="974"/>
      <c r="K55" s="982"/>
      <c r="L55" s="1087" t="s">
        <v>46</v>
      </c>
      <c r="M55" s="1088"/>
      <c r="N55" s="1088"/>
      <c r="O55" s="1089"/>
      <c r="P55" s="1087" t="s">
        <v>47</v>
      </c>
      <c r="Q55" s="1088"/>
      <c r="R55" s="1089"/>
    </row>
    <row r="56" spans="1:19" ht="12.75" customHeight="1" x14ac:dyDescent="0.25">
      <c r="A56" s="826" t="s">
        <v>441</v>
      </c>
      <c r="B56" s="827"/>
      <c r="C56" s="828"/>
      <c r="D56" s="122"/>
      <c r="E56" s="875" t="s">
        <v>440</v>
      </c>
      <c r="F56" s="1009"/>
      <c r="G56" s="1009"/>
      <c r="H56" s="1009"/>
      <c r="I56" s="1009"/>
      <c r="J56" s="1009"/>
      <c r="K56" s="1010"/>
      <c r="L56" s="612">
        <v>44562</v>
      </c>
      <c r="M56" s="613"/>
      <c r="N56" s="613"/>
      <c r="O56" s="614"/>
      <c r="P56" s="612">
        <v>44926</v>
      </c>
      <c r="Q56" s="613"/>
      <c r="R56" s="614"/>
    </row>
    <row r="57" spans="1:19" x14ac:dyDescent="0.25">
      <c r="A57" s="829"/>
      <c r="B57" s="830"/>
      <c r="C57" s="831"/>
      <c r="D57" s="122"/>
      <c r="E57" s="875" t="s">
        <v>439</v>
      </c>
      <c r="F57" s="1009"/>
      <c r="G57" s="1009"/>
      <c r="H57" s="1009"/>
      <c r="I57" s="1009"/>
      <c r="J57" s="1009"/>
      <c r="K57" s="1010"/>
      <c r="L57" s="612">
        <v>44562</v>
      </c>
      <c r="M57" s="613"/>
      <c r="N57" s="613"/>
      <c r="O57" s="614"/>
      <c r="P57" s="612">
        <v>44926</v>
      </c>
      <c r="Q57" s="613"/>
      <c r="R57" s="614"/>
    </row>
    <row r="58" spans="1:19" x14ac:dyDescent="0.25">
      <c r="A58" s="829"/>
      <c r="B58" s="830"/>
      <c r="C58" s="831"/>
      <c r="D58" s="122"/>
      <c r="E58" s="875" t="s">
        <v>438</v>
      </c>
      <c r="F58" s="1009"/>
      <c r="G58" s="1009"/>
      <c r="H58" s="1009"/>
      <c r="I58" s="1009"/>
      <c r="J58" s="1009"/>
      <c r="K58" s="1010"/>
      <c r="L58" s="612">
        <v>44562</v>
      </c>
      <c r="M58" s="613"/>
      <c r="N58" s="613"/>
      <c r="O58" s="614"/>
      <c r="P58" s="612">
        <v>44926</v>
      </c>
      <c r="Q58" s="613"/>
      <c r="R58" s="614"/>
    </row>
    <row r="59" spans="1:19" ht="30" customHeight="1" x14ac:dyDescent="0.25">
      <c r="A59" s="829"/>
      <c r="B59" s="830"/>
      <c r="C59" s="831"/>
      <c r="D59" s="122"/>
      <c r="E59" s="1646" t="s">
        <v>437</v>
      </c>
      <c r="F59" s="1647"/>
      <c r="G59" s="1647"/>
      <c r="H59" s="1647"/>
      <c r="I59" s="1647"/>
      <c r="J59" s="1647"/>
      <c r="K59" s="1648"/>
      <c r="L59" s="612">
        <v>44562</v>
      </c>
      <c r="M59" s="613"/>
      <c r="N59" s="613"/>
      <c r="O59" s="614"/>
      <c r="P59" s="612">
        <v>44926</v>
      </c>
      <c r="Q59" s="613"/>
      <c r="R59" s="614"/>
    </row>
    <row r="60" spans="1:19" ht="14.25" customHeight="1" x14ac:dyDescent="0.25">
      <c r="A60" s="829"/>
      <c r="B60" s="830"/>
      <c r="C60" s="831"/>
      <c r="D60" s="122"/>
      <c r="E60" s="1646" t="s">
        <v>436</v>
      </c>
      <c r="F60" s="1647"/>
      <c r="G60" s="1647"/>
      <c r="H60" s="1647"/>
      <c r="I60" s="1647"/>
      <c r="J60" s="1647"/>
      <c r="K60" s="1648"/>
      <c r="L60" s="612">
        <v>44562</v>
      </c>
      <c r="M60" s="613"/>
      <c r="N60" s="613"/>
      <c r="O60" s="614"/>
      <c r="P60" s="612">
        <v>44926</v>
      </c>
      <c r="Q60" s="613"/>
      <c r="R60" s="614"/>
    </row>
    <row r="61" spans="1:19" ht="29.25" customHeight="1" x14ac:dyDescent="0.25">
      <c r="A61" s="829"/>
      <c r="B61" s="830"/>
      <c r="C61" s="831"/>
      <c r="D61" s="122"/>
      <c r="E61" s="1646" t="s">
        <v>435</v>
      </c>
      <c r="F61" s="1647"/>
      <c r="G61" s="1647"/>
      <c r="H61" s="1647"/>
      <c r="I61" s="1647"/>
      <c r="J61" s="1647"/>
      <c r="K61" s="1648"/>
      <c r="L61" s="612">
        <v>44562</v>
      </c>
      <c r="M61" s="613"/>
      <c r="N61" s="613"/>
      <c r="O61" s="614"/>
      <c r="P61" s="612">
        <v>44926</v>
      </c>
      <c r="Q61" s="613"/>
      <c r="R61" s="614"/>
    </row>
    <row r="62" spans="1:19" ht="15.75" customHeight="1" x14ac:dyDescent="0.25">
      <c r="A62" s="829"/>
      <c r="B62" s="830"/>
      <c r="C62" s="831"/>
      <c r="D62" s="122"/>
      <c r="E62" s="1646" t="s">
        <v>434</v>
      </c>
      <c r="F62" s="1647"/>
      <c r="G62" s="1647"/>
      <c r="H62" s="1647"/>
      <c r="I62" s="1647"/>
      <c r="J62" s="1647"/>
      <c r="K62" s="1648"/>
      <c r="L62" s="612">
        <v>44562</v>
      </c>
      <c r="M62" s="613"/>
      <c r="N62" s="613"/>
      <c r="O62" s="614"/>
      <c r="P62" s="612">
        <v>44926</v>
      </c>
      <c r="Q62" s="613"/>
      <c r="R62" s="614"/>
    </row>
    <row r="63" spans="1:19" ht="16.5" customHeight="1" x14ac:dyDescent="0.25">
      <c r="A63" s="829"/>
      <c r="B63" s="830"/>
      <c r="C63" s="831"/>
      <c r="D63" s="202"/>
      <c r="E63" s="1646" t="s">
        <v>433</v>
      </c>
      <c r="F63" s="1647"/>
      <c r="G63" s="1647"/>
      <c r="H63" s="1647"/>
      <c r="I63" s="1647"/>
      <c r="J63" s="1647"/>
      <c r="K63" s="1648"/>
      <c r="L63" s="612">
        <v>44562</v>
      </c>
      <c r="M63" s="613"/>
      <c r="N63" s="613"/>
      <c r="O63" s="614"/>
      <c r="P63" s="612">
        <v>44926</v>
      </c>
      <c r="Q63" s="613"/>
      <c r="R63" s="614"/>
    </row>
    <row r="64" spans="1:19" ht="13.5" customHeight="1" x14ac:dyDescent="0.25">
      <c r="A64" s="829"/>
      <c r="B64" s="830"/>
      <c r="C64" s="831"/>
      <c r="D64" s="122"/>
      <c r="E64" s="1646" t="s">
        <v>432</v>
      </c>
      <c r="F64" s="1647"/>
      <c r="G64" s="1647"/>
      <c r="H64" s="1647"/>
      <c r="I64" s="1647"/>
      <c r="J64" s="1647"/>
      <c r="K64" s="1648"/>
      <c r="L64" s="612">
        <v>44562</v>
      </c>
      <c r="M64" s="613"/>
      <c r="N64" s="613"/>
      <c r="O64" s="614"/>
      <c r="P64" s="612">
        <v>44926</v>
      </c>
      <c r="Q64" s="613"/>
      <c r="R64" s="614"/>
    </row>
    <row r="65" spans="1:18" ht="31.5" customHeight="1" x14ac:dyDescent="0.25">
      <c r="A65" s="832"/>
      <c r="B65" s="833"/>
      <c r="C65" s="834"/>
      <c r="D65" s="122"/>
      <c r="E65" s="1646" t="s">
        <v>431</v>
      </c>
      <c r="F65" s="1647"/>
      <c r="G65" s="1647"/>
      <c r="H65" s="1647"/>
      <c r="I65" s="1647"/>
      <c r="J65" s="1647"/>
      <c r="K65" s="1648"/>
      <c r="L65" s="612">
        <v>44562</v>
      </c>
      <c r="M65" s="613"/>
      <c r="N65" s="613"/>
      <c r="O65" s="614"/>
      <c r="P65" s="612">
        <v>44926</v>
      </c>
      <c r="Q65" s="613"/>
      <c r="R65" s="614"/>
    </row>
    <row r="66" spans="1:18" ht="19.5" customHeight="1" x14ac:dyDescent="0.25">
      <c r="A66" s="142"/>
      <c r="B66" s="141"/>
      <c r="C66" s="140"/>
      <c r="D66" s="122"/>
      <c r="E66" s="1646" t="s">
        <v>430</v>
      </c>
      <c r="F66" s="1647"/>
      <c r="G66" s="1647"/>
      <c r="H66" s="1647"/>
      <c r="I66" s="1647"/>
      <c r="J66" s="1647"/>
      <c r="K66" s="1648"/>
      <c r="L66" s="612">
        <v>44562</v>
      </c>
      <c r="M66" s="613"/>
      <c r="N66" s="613"/>
      <c r="O66" s="614"/>
      <c r="P66" s="612">
        <v>44926</v>
      </c>
      <c r="Q66" s="613"/>
      <c r="R66" s="614"/>
    </row>
    <row r="67" spans="1:18" ht="38.25" customHeight="1" x14ac:dyDescent="0.25">
      <c r="A67" s="927" t="s">
        <v>48</v>
      </c>
      <c r="B67" s="974"/>
      <c r="C67" s="982"/>
      <c r="D67" s="138" t="s">
        <v>49</v>
      </c>
      <c r="E67" s="927" t="s">
        <v>50</v>
      </c>
      <c r="F67" s="974"/>
      <c r="G67" s="974"/>
      <c r="H67" s="974"/>
      <c r="I67" s="974"/>
      <c r="J67" s="974"/>
      <c r="K67" s="982"/>
      <c r="L67" s="927" t="s">
        <v>49</v>
      </c>
      <c r="M67" s="974"/>
      <c r="N67" s="974"/>
      <c r="O67" s="974"/>
      <c r="P67" s="974"/>
      <c r="Q67" s="974"/>
      <c r="R67" s="982"/>
    </row>
    <row r="68" spans="1:18" ht="12.75" customHeight="1" x14ac:dyDescent="0.25">
      <c r="A68" s="875" t="s">
        <v>429</v>
      </c>
      <c r="B68" s="1009"/>
      <c r="C68" s="1010"/>
      <c r="D68" s="122"/>
      <c r="E68" s="875" t="s">
        <v>428</v>
      </c>
      <c r="F68" s="839"/>
      <c r="G68" s="839"/>
      <c r="H68" s="839"/>
      <c r="I68" s="839"/>
      <c r="J68" s="839"/>
      <c r="K68" s="840"/>
      <c r="L68" s="841"/>
      <c r="M68" s="842"/>
      <c r="N68" s="842"/>
      <c r="O68" s="842"/>
      <c r="P68" s="842"/>
      <c r="Q68" s="842"/>
      <c r="R68" s="843"/>
    </row>
    <row r="69" spans="1:18" ht="12.75" customHeight="1" x14ac:dyDescent="0.25">
      <c r="A69" s="875"/>
      <c r="B69" s="1009"/>
      <c r="C69" s="1010"/>
      <c r="D69" s="122"/>
      <c r="E69" s="875" t="s">
        <v>427</v>
      </c>
      <c r="F69" s="839"/>
      <c r="G69" s="839"/>
      <c r="H69" s="839"/>
      <c r="I69" s="839"/>
      <c r="J69" s="839"/>
      <c r="K69" s="840"/>
      <c r="L69" s="841"/>
      <c r="M69" s="842"/>
      <c r="N69" s="842"/>
      <c r="O69" s="842"/>
      <c r="P69" s="842"/>
      <c r="Q69" s="842"/>
      <c r="R69" s="843"/>
    </row>
    <row r="70" spans="1:18" x14ac:dyDescent="0.25">
      <c r="A70" s="838"/>
      <c r="B70" s="839"/>
      <c r="C70" s="840"/>
      <c r="D70" s="122"/>
      <c r="E70" s="360" t="s">
        <v>426</v>
      </c>
      <c r="F70" s="361"/>
      <c r="G70" s="361"/>
      <c r="H70" s="361"/>
      <c r="I70" s="361"/>
      <c r="J70" s="361"/>
      <c r="K70" s="362"/>
      <c r="L70" s="841"/>
      <c r="M70" s="842"/>
      <c r="N70" s="842"/>
      <c r="O70" s="842"/>
      <c r="P70" s="842"/>
      <c r="Q70" s="842"/>
      <c r="R70" s="843"/>
    </row>
    <row r="71" spans="1:18" ht="12.75" customHeight="1" x14ac:dyDescent="0.25">
      <c r="A71" s="838"/>
      <c r="B71" s="839"/>
      <c r="C71" s="840"/>
      <c r="D71" s="122"/>
      <c r="E71" s="875"/>
      <c r="F71" s="839"/>
      <c r="G71" s="839"/>
      <c r="H71" s="839"/>
      <c r="I71" s="839"/>
      <c r="J71" s="839"/>
      <c r="K71" s="840"/>
      <c r="L71" s="841"/>
      <c r="M71" s="842"/>
      <c r="N71" s="842"/>
      <c r="O71" s="842"/>
      <c r="P71" s="842"/>
      <c r="Q71" s="842"/>
      <c r="R71" s="843"/>
    </row>
    <row r="72" spans="1:18" ht="12.75" customHeight="1" x14ac:dyDescent="0.25">
      <c r="A72" s="137"/>
      <c r="B72" s="136"/>
      <c r="C72" s="135"/>
      <c r="D72" s="122"/>
      <c r="E72" s="360"/>
      <c r="F72" s="361"/>
      <c r="G72" s="361"/>
      <c r="H72" s="361"/>
      <c r="I72" s="361"/>
      <c r="J72" s="361"/>
      <c r="K72" s="362"/>
      <c r="L72" s="134"/>
      <c r="M72" s="133"/>
      <c r="N72" s="133"/>
      <c r="O72" s="133"/>
      <c r="P72" s="133"/>
      <c r="Q72" s="133"/>
      <c r="R72" s="132"/>
    </row>
    <row r="73" spans="1:18" ht="12.75" customHeight="1" x14ac:dyDescent="0.25">
      <c r="A73" s="811"/>
      <c r="B73" s="812"/>
      <c r="C73" s="812"/>
      <c r="D73" s="812"/>
      <c r="E73" s="812"/>
      <c r="F73" s="812"/>
      <c r="G73" s="812"/>
      <c r="H73" s="812"/>
      <c r="I73" s="812"/>
      <c r="J73" s="812"/>
      <c r="K73" s="812"/>
      <c r="L73" s="812"/>
      <c r="M73" s="812"/>
      <c r="N73" s="812"/>
      <c r="O73" s="812"/>
      <c r="P73" s="812"/>
      <c r="Q73" s="812"/>
      <c r="R73" s="813"/>
    </row>
    <row r="74" spans="1:18" ht="16.5" customHeight="1" x14ac:dyDescent="0.25">
      <c r="A74" s="847" t="s">
        <v>51</v>
      </c>
      <c r="B74" s="130" t="s">
        <v>52</v>
      </c>
      <c r="C74" s="927"/>
      <c r="D74" s="974"/>
      <c r="E74" s="974"/>
      <c r="F74" s="974"/>
      <c r="G74" s="974"/>
      <c r="H74" s="974"/>
      <c r="I74" s="974"/>
      <c r="J74" s="974"/>
      <c r="K74" s="974"/>
      <c r="L74" s="974"/>
      <c r="M74" s="974"/>
      <c r="N74" s="974"/>
      <c r="O74" s="974"/>
      <c r="P74" s="974"/>
      <c r="Q74" s="974"/>
      <c r="R74" s="982"/>
    </row>
    <row r="75" spans="1:18" ht="16.5" customHeight="1" x14ac:dyDescent="0.25">
      <c r="A75" s="848"/>
      <c r="B75" s="130" t="s">
        <v>53</v>
      </c>
      <c r="C75" s="1616" t="s">
        <v>223</v>
      </c>
      <c r="D75" s="1617"/>
      <c r="E75" s="1617"/>
      <c r="F75" s="1617"/>
      <c r="G75" s="1617"/>
      <c r="H75" s="1617"/>
      <c r="I75" s="1617"/>
      <c r="J75" s="1617"/>
      <c r="K75" s="1617"/>
      <c r="L75" s="1617"/>
      <c r="M75" s="1617"/>
      <c r="N75" s="1617"/>
      <c r="O75" s="1617"/>
      <c r="P75" s="1617"/>
      <c r="Q75" s="1617"/>
      <c r="R75" s="1031"/>
    </row>
    <row r="76" spans="1:18" ht="12.75" customHeight="1" x14ac:dyDescent="0.25">
      <c r="A76" s="848"/>
      <c r="B76" s="850" t="s">
        <v>54</v>
      </c>
      <c r="C76" s="1682" t="s">
        <v>425</v>
      </c>
      <c r="D76" s="1683"/>
      <c r="E76" s="1683"/>
      <c r="F76" s="1683"/>
      <c r="G76" s="1683"/>
      <c r="H76" s="1683"/>
      <c r="I76" s="1683"/>
      <c r="J76" s="1683"/>
      <c r="K76" s="1683"/>
      <c r="L76" s="1683"/>
      <c r="M76" s="1683"/>
      <c r="N76" s="1683"/>
      <c r="O76" s="1683"/>
      <c r="P76" s="1683"/>
      <c r="Q76" s="1683"/>
      <c r="R76" s="1684"/>
    </row>
    <row r="77" spans="1:18" x14ac:dyDescent="0.25">
      <c r="A77" s="849"/>
      <c r="B77" s="851"/>
      <c r="C77" s="1685"/>
      <c r="D77" s="1686"/>
      <c r="E77" s="1686"/>
      <c r="F77" s="1686"/>
      <c r="G77" s="1686"/>
      <c r="H77" s="1686"/>
      <c r="I77" s="1686"/>
      <c r="J77" s="1686"/>
      <c r="K77" s="1686"/>
      <c r="L77" s="1686"/>
      <c r="M77" s="1686"/>
      <c r="N77" s="1686"/>
      <c r="O77" s="1686"/>
      <c r="P77" s="1686"/>
      <c r="Q77" s="1686"/>
      <c r="R77" s="1687"/>
    </row>
    <row r="79" spans="1:18" ht="12.75" customHeight="1" x14ac:dyDescent="0.25">
      <c r="A79" s="129" t="s">
        <v>55</v>
      </c>
    </row>
    <row r="81" spans="1:17" x14ac:dyDescent="0.25">
      <c r="A81" s="123" t="s">
        <v>56</v>
      </c>
      <c r="B81" s="123">
        <v>1000</v>
      </c>
      <c r="C81" s="123">
        <v>2000</v>
      </c>
      <c r="D81" s="123">
        <v>3000</v>
      </c>
      <c r="E81" s="123">
        <v>4000</v>
      </c>
      <c r="F81" s="809">
        <v>5000</v>
      </c>
      <c r="G81" s="809"/>
      <c r="H81" s="809"/>
      <c r="I81" s="809">
        <v>6000</v>
      </c>
      <c r="J81" s="809"/>
      <c r="K81" s="811"/>
      <c r="L81" s="811">
        <v>7000</v>
      </c>
      <c r="M81" s="812"/>
      <c r="N81" s="813"/>
      <c r="O81" s="835" t="s">
        <v>57</v>
      </c>
      <c r="P81" s="810"/>
      <c r="Q81" s="810"/>
    </row>
    <row r="82" spans="1:17" ht="39" x14ac:dyDescent="0.25">
      <c r="A82" s="128" t="s">
        <v>424</v>
      </c>
      <c r="B82" s="201">
        <v>372000</v>
      </c>
      <c r="C82" s="66">
        <v>32000</v>
      </c>
      <c r="D82" s="51">
        <v>20000</v>
      </c>
      <c r="E82" s="51"/>
      <c r="F82" s="677"/>
      <c r="G82" s="678"/>
      <c r="H82" s="679"/>
      <c r="I82" s="677"/>
      <c r="J82" s="678"/>
      <c r="K82" s="678"/>
      <c r="L82" s="677"/>
      <c r="M82" s="678"/>
      <c r="N82" s="679"/>
      <c r="O82" s="1048">
        <f>SUM(B82:N82)</f>
        <v>424000</v>
      </c>
      <c r="P82" s="1049"/>
      <c r="Q82" s="1050"/>
    </row>
    <row r="83" spans="1:17" x14ac:dyDescent="0.25">
      <c r="A83" s="128">
        <v>101</v>
      </c>
      <c r="B83" s="51"/>
      <c r="C83" s="51"/>
      <c r="D83" s="51"/>
      <c r="E83" s="51"/>
      <c r="F83" s="677"/>
      <c r="G83" s="678"/>
      <c r="H83" s="679"/>
      <c r="I83" s="677"/>
      <c r="J83" s="678"/>
      <c r="K83" s="678"/>
      <c r="L83" s="677"/>
      <c r="M83" s="678"/>
      <c r="N83" s="679"/>
      <c r="O83" s="1048"/>
      <c r="P83" s="1049"/>
      <c r="Q83" s="1050"/>
    </row>
    <row r="84" spans="1:17" x14ac:dyDescent="0.25">
      <c r="A84" s="125">
        <v>502</v>
      </c>
      <c r="B84" s="51"/>
      <c r="C84" s="51"/>
      <c r="D84" s="51"/>
      <c r="E84" s="51"/>
      <c r="F84" s="677"/>
      <c r="G84" s="678"/>
      <c r="H84" s="679"/>
      <c r="I84" s="677"/>
      <c r="J84" s="678"/>
      <c r="K84" s="678"/>
      <c r="L84" s="677"/>
      <c r="M84" s="678"/>
      <c r="N84" s="679"/>
      <c r="O84" s="1048"/>
      <c r="P84" s="1049"/>
      <c r="Q84" s="1050"/>
    </row>
    <row r="85" spans="1:17" x14ac:dyDescent="0.25">
      <c r="A85" s="125">
        <v>519</v>
      </c>
      <c r="B85" s="51"/>
      <c r="C85" s="51"/>
      <c r="D85" s="51"/>
      <c r="E85" s="51"/>
      <c r="F85" s="677"/>
      <c r="G85" s="678"/>
      <c r="H85" s="679"/>
      <c r="I85" s="677"/>
      <c r="J85" s="678"/>
      <c r="K85" s="678"/>
      <c r="L85" s="677"/>
      <c r="M85" s="678"/>
      <c r="N85" s="679"/>
      <c r="O85" s="1048"/>
      <c r="P85" s="1049"/>
      <c r="Q85" s="1050"/>
    </row>
    <row r="86" spans="1:17" x14ac:dyDescent="0.25">
      <c r="A86" s="124"/>
      <c r="B86" s="51"/>
      <c r="C86" s="51"/>
      <c r="D86" s="51"/>
      <c r="E86" s="51"/>
      <c r="F86" s="677"/>
      <c r="G86" s="678"/>
      <c r="H86" s="679"/>
      <c r="I86" s="677"/>
      <c r="J86" s="678"/>
      <c r="K86" s="678"/>
      <c r="L86" s="677"/>
      <c r="M86" s="678"/>
      <c r="N86" s="679"/>
      <c r="O86" s="809"/>
      <c r="P86" s="810"/>
      <c r="Q86" s="810"/>
    </row>
    <row r="87" spans="1:17" x14ac:dyDescent="0.25">
      <c r="A87" s="124"/>
      <c r="B87" s="51"/>
      <c r="C87" s="51"/>
      <c r="D87" s="51"/>
      <c r="E87" s="51"/>
      <c r="F87" s="677"/>
      <c r="G87" s="678"/>
      <c r="H87" s="679"/>
      <c r="I87" s="677"/>
      <c r="J87" s="678"/>
      <c r="K87" s="678"/>
      <c r="L87" s="677"/>
      <c r="M87" s="678"/>
      <c r="N87" s="679"/>
      <c r="O87" s="809"/>
      <c r="P87" s="810"/>
      <c r="Q87" s="810"/>
    </row>
    <row r="88" spans="1:17" x14ac:dyDescent="0.25">
      <c r="A88" s="129"/>
      <c r="B88" s="200">
        <f>SUM(B82:B87)</f>
        <v>372000</v>
      </c>
      <c r="C88" s="200">
        <f>SUM(C82:C87)</f>
        <v>32000</v>
      </c>
      <c r="D88" s="200">
        <f>SUM(D82:D87)</f>
        <v>20000</v>
      </c>
      <c r="E88" s="200">
        <f>SUM(E82:E87)</f>
        <v>0</v>
      </c>
      <c r="F88" s="1114">
        <f>SUM(F82:F87)</f>
        <v>0</v>
      </c>
      <c r="G88" s="1114"/>
      <c r="H88" s="1114"/>
      <c r="I88" s="1114">
        <f>SUM(I82:I87)</f>
        <v>0</v>
      </c>
      <c r="J88" s="1114"/>
      <c r="K88" s="1114"/>
      <c r="L88" s="1114">
        <f>SUM(L82:L87)</f>
        <v>0</v>
      </c>
      <c r="M88" s="1114"/>
      <c r="N88" s="1114"/>
      <c r="O88" s="1114">
        <f>SUM(O82:O87)</f>
        <v>424000</v>
      </c>
      <c r="P88" s="1114"/>
      <c r="Q88" s="1114"/>
    </row>
    <row r="92" spans="1:17" ht="20.25" x14ac:dyDescent="0.3">
      <c r="C92" s="187"/>
    </row>
  </sheetData>
  <mergeCells count="209">
    <mergeCell ref="P48:R48"/>
    <mergeCell ref="H42:I42"/>
    <mergeCell ref="E43:E44"/>
    <mergeCell ref="H43:I43"/>
    <mergeCell ref="J53:K53"/>
    <mergeCell ref="J42:K42"/>
    <mergeCell ref="J51:K51"/>
    <mergeCell ref="A45:R45"/>
    <mergeCell ref="A46:R46"/>
    <mergeCell ref="A47:R47"/>
    <mergeCell ref="A48:E48"/>
    <mergeCell ref="F48:H48"/>
    <mergeCell ref="I48:L48"/>
    <mergeCell ref="M48:O48"/>
    <mergeCell ref="P44:Q44"/>
    <mergeCell ref="A41:A44"/>
    <mergeCell ref="B41:C44"/>
    <mergeCell ref="D41:D44"/>
    <mergeCell ref="E41:E42"/>
    <mergeCell ref="F41:G44"/>
    <mergeCell ref="B49:C49"/>
    <mergeCell ref="F49:G49"/>
    <mergeCell ref="P49:Q49"/>
    <mergeCell ref="A50:A53"/>
    <mergeCell ref="A24:B24"/>
    <mergeCell ref="C24:R24"/>
    <mergeCell ref="N44:O44"/>
    <mergeCell ref="N42:O42"/>
    <mergeCell ref="N53:O53"/>
    <mergeCell ref="N51:O51"/>
    <mergeCell ref="L44:M44"/>
    <mergeCell ref="L42:M42"/>
    <mergeCell ref="L51:M51"/>
    <mergeCell ref="J44:K44"/>
    <mergeCell ref="A32:A34"/>
    <mergeCell ref="B32:R33"/>
    <mergeCell ref="B34:R34"/>
    <mergeCell ref="A26:B26"/>
    <mergeCell ref="F26:G26"/>
    <mergeCell ref="H26:J26"/>
    <mergeCell ref="K26:M26"/>
    <mergeCell ref="A27:R27"/>
    <mergeCell ref="A28:B28"/>
    <mergeCell ref="A25:B25"/>
    <mergeCell ref="C25:R25"/>
    <mergeCell ref="A30:B30"/>
    <mergeCell ref="E30:G30"/>
    <mergeCell ref="H30:R30"/>
    <mergeCell ref="B10:R12"/>
    <mergeCell ref="A13:A16"/>
    <mergeCell ref="B13:R16"/>
    <mergeCell ref="C23:R23"/>
    <mergeCell ref="A17:A18"/>
    <mergeCell ref="B17:R18"/>
    <mergeCell ref="B19:R19"/>
    <mergeCell ref="A20:A21"/>
    <mergeCell ref="B20:E21"/>
    <mergeCell ref="F20:K21"/>
    <mergeCell ref="L20:R21"/>
    <mergeCell ref="N40:O40"/>
    <mergeCell ref="P40:Q40"/>
    <mergeCell ref="A1:R1"/>
    <mergeCell ref="A2:R2"/>
    <mergeCell ref="A3:R3"/>
    <mergeCell ref="A4:R4"/>
    <mergeCell ref="A5:R5"/>
    <mergeCell ref="A6:R6"/>
    <mergeCell ref="A22:R22"/>
    <mergeCell ref="A23:B23"/>
    <mergeCell ref="A35:R35"/>
    <mergeCell ref="A36:A38"/>
    <mergeCell ref="B36:R37"/>
    <mergeCell ref="B38:R38"/>
    <mergeCell ref="A39:R39"/>
    <mergeCell ref="A40:G40"/>
    <mergeCell ref="H40:I40"/>
    <mergeCell ref="J40:K40"/>
    <mergeCell ref="L40:M40"/>
    <mergeCell ref="A31:R31"/>
    <mergeCell ref="A7:R7"/>
    <mergeCell ref="A8:R8"/>
    <mergeCell ref="A9:R9"/>
    <mergeCell ref="A10:A12"/>
    <mergeCell ref="E61:K61"/>
    <mergeCell ref="H41:I41"/>
    <mergeCell ref="J41:K41"/>
    <mergeCell ref="L41:M41"/>
    <mergeCell ref="N41:O41"/>
    <mergeCell ref="P41:Q41"/>
    <mergeCell ref="J43:K43"/>
    <mergeCell ref="L43:M43"/>
    <mergeCell ref="L53:M53"/>
    <mergeCell ref="P53:Q53"/>
    <mergeCell ref="N43:O43"/>
    <mergeCell ref="P43:Q43"/>
    <mergeCell ref="H44:I44"/>
    <mergeCell ref="H50:I50"/>
    <mergeCell ref="J50:K50"/>
    <mergeCell ref="L50:M50"/>
    <mergeCell ref="N50:O50"/>
    <mergeCell ref="H49:I49"/>
    <mergeCell ref="J49:K49"/>
    <mergeCell ref="L49:M49"/>
    <mergeCell ref="N49:O49"/>
    <mergeCell ref="P52:Q52"/>
    <mergeCell ref="H53:I53"/>
    <mergeCell ref="P50:Q50"/>
    <mergeCell ref="B50:C53"/>
    <mergeCell ref="D50:D53"/>
    <mergeCell ref="E50:E51"/>
    <mergeCell ref="F50:G53"/>
    <mergeCell ref="A54:R54"/>
    <mergeCell ref="A55:C55"/>
    <mergeCell ref="E55:K55"/>
    <mergeCell ref="L55:O55"/>
    <mergeCell ref="P55:R55"/>
    <mergeCell ref="E52:E53"/>
    <mergeCell ref="H52:I52"/>
    <mergeCell ref="J52:K52"/>
    <mergeCell ref="L52:M52"/>
    <mergeCell ref="N52:O52"/>
    <mergeCell ref="H51:I51"/>
    <mergeCell ref="L63:O63"/>
    <mergeCell ref="A70:C70"/>
    <mergeCell ref="E70:K70"/>
    <mergeCell ref="L70:R70"/>
    <mergeCell ref="L61:O61"/>
    <mergeCell ref="P61:R61"/>
    <mergeCell ref="E58:K58"/>
    <mergeCell ref="L58:O58"/>
    <mergeCell ref="P58:R58"/>
    <mergeCell ref="L67:R67"/>
    <mergeCell ref="E66:K66"/>
    <mergeCell ref="E64:K64"/>
    <mergeCell ref="L64:O64"/>
    <mergeCell ref="P64:R64"/>
    <mergeCell ref="E63:K63"/>
    <mergeCell ref="E62:K62"/>
    <mergeCell ref="L62:O62"/>
    <mergeCell ref="P62:R62"/>
    <mergeCell ref="E59:K59"/>
    <mergeCell ref="L59:O59"/>
    <mergeCell ref="P59:R59"/>
    <mergeCell ref="E60:K60"/>
    <mergeCell ref="L60:O60"/>
    <mergeCell ref="P60:R60"/>
    <mergeCell ref="A71:C71"/>
    <mergeCell ref="E71:K71"/>
    <mergeCell ref="L71:R71"/>
    <mergeCell ref="A56:C65"/>
    <mergeCell ref="E56:K56"/>
    <mergeCell ref="L56:O56"/>
    <mergeCell ref="P56:R56"/>
    <mergeCell ref="E57:K57"/>
    <mergeCell ref="L57:O57"/>
    <mergeCell ref="P57:R57"/>
    <mergeCell ref="A69:C69"/>
    <mergeCell ref="E69:K69"/>
    <mergeCell ref="L69:R69"/>
    <mergeCell ref="E65:K65"/>
    <mergeCell ref="L65:O65"/>
    <mergeCell ref="P65:R65"/>
    <mergeCell ref="A67:C67"/>
    <mergeCell ref="E67:K67"/>
    <mergeCell ref="A68:C68"/>
    <mergeCell ref="E68:K68"/>
    <mergeCell ref="L68:R68"/>
    <mergeCell ref="P63:R63"/>
    <mergeCell ref="L66:O66"/>
    <mergeCell ref="P66:R66"/>
    <mergeCell ref="E72:K72"/>
    <mergeCell ref="A73:R73"/>
    <mergeCell ref="A74:A77"/>
    <mergeCell ref="C74:R74"/>
    <mergeCell ref="C75:R75"/>
    <mergeCell ref="B76:B77"/>
    <mergeCell ref="C76:R77"/>
    <mergeCell ref="F81:H81"/>
    <mergeCell ref="I81:K81"/>
    <mergeCell ref="L81:N81"/>
    <mergeCell ref="O81:Q81"/>
    <mergeCell ref="F82:H82"/>
    <mergeCell ref="I82:K82"/>
    <mergeCell ref="L82:N82"/>
    <mergeCell ref="O82:Q82"/>
    <mergeCell ref="F83:H83"/>
    <mergeCell ref="I83:K83"/>
    <mergeCell ref="L83:N83"/>
    <mergeCell ref="O83:Q83"/>
    <mergeCell ref="F84:H84"/>
    <mergeCell ref="I84:K84"/>
    <mergeCell ref="L84:N84"/>
    <mergeCell ref="O84:Q84"/>
    <mergeCell ref="F88:H88"/>
    <mergeCell ref="I88:K88"/>
    <mergeCell ref="L88:N88"/>
    <mergeCell ref="O88:Q88"/>
    <mergeCell ref="F85:H85"/>
    <mergeCell ref="I85:K85"/>
    <mergeCell ref="L85:N85"/>
    <mergeCell ref="O85:Q85"/>
    <mergeCell ref="F86:H86"/>
    <mergeCell ref="I86:K86"/>
    <mergeCell ref="L86:N86"/>
    <mergeCell ref="O86:Q86"/>
    <mergeCell ref="F87:H87"/>
    <mergeCell ref="I87:K87"/>
    <mergeCell ref="L87:N87"/>
    <mergeCell ref="O87:Q87"/>
  </mergeCells>
  <pageMargins left="0.23622047244094491" right="0.23622047244094491" top="0.55118110236220474" bottom="0.55118110236220474" header="0.31496062992125984" footer="0.31496062992125984"/>
  <pageSetup scale="72" fitToHeight="3" orientation="landscape" r:id="rId1"/>
  <headerFooter>
    <oddFooter>&amp;R&amp;F</oddFooter>
  </headerFooter>
  <rowBreaks count="1" manualBreakCount="1">
    <brk id="41" max="1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S89"/>
  <sheetViews>
    <sheetView showGridLines="0" zoomScale="90" zoomScaleNormal="90" workbookViewId="0">
      <selection activeCell="R55" sqref="R55"/>
    </sheetView>
  </sheetViews>
  <sheetFormatPr baseColWidth="10" defaultColWidth="9.140625" defaultRowHeight="12.75" x14ac:dyDescent="0.2"/>
  <cols>
    <col min="1" max="1" width="25.7109375" style="1" customWidth="1"/>
    <col min="2" max="2" width="16.5703125" style="1" customWidth="1"/>
    <col min="3" max="3" width="14.5703125" style="1" customWidth="1"/>
    <col min="4" max="4" width="15.5703125" style="1" customWidth="1"/>
    <col min="5" max="5" width="20.28515625" style="1" customWidth="1"/>
    <col min="6" max="6" width="7.28515625" style="1" customWidth="1"/>
    <col min="7" max="7" width="4.7109375" style="1" customWidth="1"/>
    <col min="8" max="8" width="7.42578125" style="1" customWidth="1"/>
    <col min="9" max="9" width="6" style="1" customWidth="1"/>
    <col min="10" max="10" width="14.42578125" style="1" customWidth="1"/>
    <col min="11" max="11" width="4.5703125" style="1" customWidth="1"/>
    <col min="12" max="12" width="13.7109375" style="1" customWidth="1"/>
    <col min="13" max="13" width="3.28515625" style="1" customWidth="1"/>
    <col min="14" max="14" width="13.5703125" style="1" customWidth="1"/>
    <col min="15" max="15" width="1.28515625" style="1" customWidth="1"/>
    <col min="16" max="16" width="14.28515625" style="1" customWidth="1"/>
    <col min="17" max="17" width="1.42578125" style="1" customWidth="1"/>
    <col min="18" max="18" width="15.42578125" style="1" customWidth="1"/>
    <col min="19" max="16384" width="9.140625" style="1"/>
  </cols>
  <sheetData>
    <row r="1" spans="1:18" x14ac:dyDescent="0.2">
      <c r="A1" s="506"/>
      <c r="B1" s="507"/>
      <c r="C1" s="507"/>
      <c r="D1" s="507"/>
      <c r="E1" s="507"/>
      <c r="F1" s="507"/>
      <c r="G1" s="507"/>
      <c r="H1" s="507"/>
      <c r="I1" s="507"/>
      <c r="J1" s="507"/>
      <c r="K1" s="507"/>
      <c r="L1" s="507"/>
      <c r="M1" s="507"/>
      <c r="N1" s="507"/>
      <c r="O1" s="507"/>
      <c r="P1" s="507"/>
      <c r="Q1" s="507"/>
      <c r="R1" s="508"/>
    </row>
    <row r="2" spans="1:18" ht="23.25" x14ac:dyDescent="0.35">
      <c r="A2" s="509" t="s">
        <v>0</v>
      </c>
      <c r="B2" s="510"/>
      <c r="C2" s="510"/>
      <c r="D2" s="510"/>
      <c r="E2" s="510"/>
      <c r="F2" s="510"/>
      <c r="G2" s="510"/>
      <c r="H2" s="510"/>
      <c r="I2" s="510"/>
      <c r="J2" s="510"/>
      <c r="K2" s="510"/>
      <c r="L2" s="510"/>
      <c r="M2" s="510"/>
      <c r="N2" s="510"/>
      <c r="O2" s="510"/>
      <c r="P2" s="510"/>
      <c r="Q2" s="510"/>
      <c r="R2" s="511"/>
    </row>
    <row r="3" spans="1:18" ht="20.25" x14ac:dyDescent="0.3">
      <c r="A3" s="512" t="s">
        <v>191</v>
      </c>
      <c r="B3" s="513"/>
      <c r="C3" s="513"/>
      <c r="D3" s="513"/>
      <c r="E3" s="513"/>
      <c r="F3" s="513"/>
      <c r="G3" s="513"/>
      <c r="H3" s="513"/>
      <c r="I3" s="513"/>
      <c r="J3" s="513"/>
      <c r="K3" s="513"/>
      <c r="L3" s="513"/>
      <c r="M3" s="513"/>
      <c r="N3" s="513"/>
      <c r="O3" s="513"/>
      <c r="P3" s="513"/>
      <c r="Q3" s="513"/>
      <c r="R3" s="514"/>
    </row>
    <row r="4" spans="1:18" ht="18" x14ac:dyDescent="0.25">
      <c r="A4" s="515" t="s">
        <v>219</v>
      </c>
      <c r="B4" s="516"/>
      <c r="C4" s="516"/>
      <c r="D4" s="516"/>
      <c r="E4" s="516"/>
      <c r="F4" s="516"/>
      <c r="G4" s="516"/>
      <c r="H4" s="516"/>
      <c r="I4" s="516"/>
      <c r="J4" s="516"/>
      <c r="K4" s="516"/>
      <c r="L4" s="516"/>
      <c r="M4" s="516"/>
      <c r="N4" s="516"/>
      <c r="O4" s="516"/>
      <c r="P4" s="516"/>
      <c r="Q4" s="516"/>
      <c r="R4" s="517"/>
    </row>
    <row r="5" spans="1:18" ht="18" x14ac:dyDescent="0.2">
      <c r="A5" s="518" t="s">
        <v>92</v>
      </c>
      <c r="B5" s="519"/>
      <c r="C5" s="519"/>
      <c r="D5" s="519"/>
      <c r="E5" s="519"/>
      <c r="F5" s="519"/>
      <c r="G5" s="519"/>
      <c r="H5" s="519"/>
      <c r="I5" s="519"/>
      <c r="J5" s="519"/>
      <c r="K5" s="519"/>
      <c r="L5" s="519"/>
      <c r="M5" s="519"/>
      <c r="N5" s="519"/>
      <c r="O5" s="519"/>
      <c r="P5" s="519"/>
      <c r="Q5" s="519"/>
      <c r="R5" s="520"/>
    </row>
    <row r="6" spans="1:18" x14ac:dyDescent="0.2">
      <c r="A6" s="491"/>
      <c r="B6" s="492"/>
      <c r="C6" s="492"/>
      <c r="D6" s="492"/>
      <c r="E6" s="492"/>
      <c r="F6" s="492"/>
      <c r="G6" s="492"/>
      <c r="H6" s="492"/>
      <c r="I6" s="492"/>
      <c r="J6" s="492"/>
      <c r="K6" s="492"/>
      <c r="L6" s="492"/>
      <c r="M6" s="492"/>
      <c r="N6" s="492"/>
      <c r="O6" s="492"/>
      <c r="P6" s="492"/>
      <c r="Q6" s="492"/>
      <c r="R6" s="493"/>
    </row>
    <row r="7" spans="1:18" x14ac:dyDescent="0.2">
      <c r="A7" s="491"/>
      <c r="B7" s="492"/>
      <c r="C7" s="492"/>
      <c r="D7" s="492"/>
      <c r="E7" s="492"/>
      <c r="F7" s="492"/>
      <c r="G7" s="492"/>
      <c r="H7" s="492"/>
      <c r="I7" s="492"/>
      <c r="J7" s="492"/>
      <c r="K7" s="492"/>
      <c r="L7" s="492"/>
      <c r="M7" s="492"/>
      <c r="N7" s="492"/>
      <c r="O7" s="492"/>
      <c r="P7" s="492"/>
      <c r="Q7" s="492"/>
      <c r="R7" s="493"/>
    </row>
    <row r="8" spans="1:18" x14ac:dyDescent="0.2">
      <c r="A8" s="491"/>
      <c r="B8" s="492"/>
      <c r="C8" s="492"/>
      <c r="D8" s="492"/>
      <c r="E8" s="492"/>
      <c r="F8" s="492"/>
      <c r="G8" s="492"/>
      <c r="H8" s="492"/>
      <c r="I8" s="492"/>
      <c r="J8" s="492"/>
      <c r="K8" s="492"/>
      <c r="L8" s="492"/>
      <c r="M8" s="492"/>
      <c r="N8" s="492"/>
      <c r="O8" s="492"/>
      <c r="P8" s="492"/>
      <c r="Q8" s="492"/>
      <c r="R8" s="493"/>
    </row>
    <row r="9" spans="1:18" x14ac:dyDescent="0.2">
      <c r="A9" s="494"/>
      <c r="B9" s="495"/>
      <c r="C9" s="495"/>
      <c r="D9" s="495"/>
      <c r="E9" s="495"/>
      <c r="F9" s="495"/>
      <c r="G9" s="495"/>
      <c r="H9" s="495"/>
      <c r="I9" s="495"/>
      <c r="J9" s="495"/>
      <c r="K9" s="495"/>
      <c r="L9" s="495"/>
      <c r="M9" s="495"/>
      <c r="N9" s="495"/>
      <c r="O9" s="495"/>
      <c r="P9" s="495"/>
      <c r="Q9" s="495"/>
      <c r="R9" s="496"/>
    </row>
    <row r="10" spans="1:18" x14ac:dyDescent="0.2">
      <c r="A10" s="472" t="s">
        <v>1</v>
      </c>
      <c r="B10" s="423" t="s">
        <v>218</v>
      </c>
      <c r="C10" s="497"/>
      <c r="D10" s="497"/>
      <c r="E10" s="497"/>
      <c r="F10" s="497"/>
      <c r="G10" s="497"/>
      <c r="H10" s="497"/>
      <c r="I10" s="497"/>
      <c r="J10" s="497"/>
      <c r="K10" s="497"/>
      <c r="L10" s="497"/>
      <c r="M10" s="497"/>
      <c r="N10" s="497"/>
      <c r="O10" s="497"/>
      <c r="P10" s="497"/>
      <c r="Q10" s="497"/>
      <c r="R10" s="424"/>
    </row>
    <row r="11" spans="1:18" x14ac:dyDescent="0.2">
      <c r="A11" s="472"/>
      <c r="B11" s="425"/>
      <c r="C11" s="498"/>
      <c r="D11" s="498"/>
      <c r="E11" s="498"/>
      <c r="F11" s="498"/>
      <c r="G11" s="498"/>
      <c r="H11" s="498"/>
      <c r="I11" s="498"/>
      <c r="J11" s="498"/>
      <c r="K11" s="498"/>
      <c r="L11" s="498"/>
      <c r="M11" s="498"/>
      <c r="N11" s="498"/>
      <c r="O11" s="498"/>
      <c r="P11" s="498"/>
      <c r="Q11" s="498"/>
      <c r="R11" s="426"/>
    </row>
    <row r="12" spans="1:18" x14ac:dyDescent="0.2">
      <c r="A12" s="472"/>
      <c r="B12" s="427"/>
      <c r="C12" s="499"/>
      <c r="D12" s="499"/>
      <c r="E12" s="499"/>
      <c r="F12" s="499"/>
      <c r="G12" s="499"/>
      <c r="H12" s="499"/>
      <c r="I12" s="499"/>
      <c r="J12" s="499"/>
      <c r="K12" s="499"/>
      <c r="L12" s="499"/>
      <c r="M12" s="499"/>
      <c r="N12" s="499"/>
      <c r="O12" s="499"/>
      <c r="P12" s="499"/>
      <c r="Q12" s="499"/>
      <c r="R12" s="428"/>
    </row>
    <row r="13" spans="1:18" x14ac:dyDescent="0.2">
      <c r="A13" s="500" t="s">
        <v>2</v>
      </c>
      <c r="B13" s="449" t="s">
        <v>217</v>
      </c>
      <c r="C13" s="449"/>
      <c r="D13" s="449"/>
      <c r="E13" s="449"/>
      <c r="F13" s="449"/>
      <c r="G13" s="449"/>
      <c r="H13" s="449"/>
      <c r="I13" s="449"/>
      <c r="J13" s="449"/>
      <c r="K13" s="449"/>
      <c r="L13" s="449"/>
      <c r="M13" s="449"/>
      <c r="N13" s="449"/>
      <c r="O13" s="449"/>
      <c r="P13" s="449"/>
      <c r="Q13" s="449"/>
      <c r="R13" s="449"/>
    </row>
    <row r="14" spans="1:18" x14ac:dyDescent="0.2">
      <c r="A14" s="501"/>
      <c r="B14" s="449"/>
      <c r="C14" s="449"/>
      <c r="D14" s="449"/>
      <c r="E14" s="449"/>
      <c r="F14" s="449"/>
      <c r="G14" s="449"/>
      <c r="H14" s="449"/>
      <c r="I14" s="449"/>
      <c r="J14" s="449"/>
      <c r="K14" s="449"/>
      <c r="L14" s="449"/>
      <c r="M14" s="449"/>
      <c r="N14" s="449"/>
      <c r="O14" s="449"/>
      <c r="P14" s="449"/>
      <c r="Q14" s="449"/>
      <c r="R14" s="449"/>
    </row>
    <row r="15" spans="1:18" x14ac:dyDescent="0.2">
      <c r="A15" s="501"/>
      <c r="B15" s="449"/>
      <c r="C15" s="449"/>
      <c r="D15" s="449"/>
      <c r="E15" s="449"/>
      <c r="F15" s="449"/>
      <c r="G15" s="449"/>
      <c r="H15" s="449"/>
      <c r="I15" s="449"/>
      <c r="J15" s="449"/>
      <c r="K15" s="449"/>
      <c r="L15" s="449"/>
      <c r="M15" s="449"/>
      <c r="N15" s="449"/>
      <c r="O15" s="449"/>
      <c r="P15" s="449"/>
      <c r="Q15" s="449"/>
      <c r="R15" s="449"/>
    </row>
    <row r="16" spans="1:18" x14ac:dyDescent="0.2">
      <c r="A16" s="502"/>
      <c r="B16" s="449"/>
      <c r="C16" s="449"/>
      <c r="D16" s="449"/>
      <c r="E16" s="449"/>
      <c r="F16" s="449"/>
      <c r="G16" s="449"/>
      <c r="H16" s="449"/>
      <c r="I16" s="449"/>
      <c r="J16" s="449"/>
      <c r="K16" s="449"/>
      <c r="L16" s="449"/>
      <c r="M16" s="449"/>
      <c r="N16" s="449"/>
      <c r="O16" s="449"/>
      <c r="P16" s="449"/>
      <c r="Q16" s="449"/>
      <c r="R16" s="449"/>
    </row>
    <row r="17" spans="1:18" x14ac:dyDescent="0.2">
      <c r="A17" s="432" t="s">
        <v>3</v>
      </c>
      <c r="B17" s="468" t="s">
        <v>170</v>
      </c>
      <c r="C17" s="469"/>
      <c r="D17" s="469"/>
      <c r="E17" s="469"/>
      <c r="F17" s="469"/>
      <c r="G17" s="469"/>
      <c r="H17" s="469"/>
      <c r="I17" s="469"/>
      <c r="J17" s="469"/>
      <c r="K17" s="469"/>
      <c r="L17" s="469"/>
      <c r="M17" s="469"/>
      <c r="N17" s="469"/>
      <c r="O17" s="469"/>
      <c r="P17" s="469"/>
      <c r="Q17" s="469"/>
      <c r="R17" s="470"/>
    </row>
    <row r="18" spans="1:18" x14ac:dyDescent="0.2">
      <c r="A18" s="434"/>
      <c r="B18" s="421"/>
      <c r="C18" s="471"/>
      <c r="D18" s="471"/>
      <c r="E18" s="471"/>
      <c r="F18" s="471"/>
      <c r="G18" s="471"/>
      <c r="H18" s="471"/>
      <c r="I18" s="471"/>
      <c r="J18" s="471"/>
      <c r="K18" s="471"/>
      <c r="L18" s="471"/>
      <c r="M18" s="471"/>
      <c r="N18" s="471"/>
      <c r="O18" s="471"/>
      <c r="P18" s="471"/>
      <c r="Q18" s="471"/>
      <c r="R18" s="422"/>
    </row>
    <row r="19" spans="1:18" ht="51" x14ac:dyDescent="0.2">
      <c r="A19" s="2" t="s">
        <v>142</v>
      </c>
      <c r="B19" s="390" t="s">
        <v>216</v>
      </c>
      <c r="C19" s="452"/>
      <c r="D19" s="452"/>
      <c r="E19" s="452"/>
      <c r="F19" s="452"/>
      <c r="G19" s="452"/>
      <c r="H19" s="452"/>
      <c r="I19" s="452"/>
      <c r="J19" s="452"/>
      <c r="K19" s="452"/>
      <c r="L19" s="452"/>
      <c r="M19" s="452"/>
      <c r="N19" s="452"/>
      <c r="O19" s="452"/>
      <c r="P19" s="452"/>
      <c r="Q19" s="452"/>
      <c r="R19" s="391"/>
    </row>
    <row r="20" spans="1:18" x14ac:dyDescent="0.2">
      <c r="A20" s="472" t="s">
        <v>4</v>
      </c>
      <c r="B20" s="580" t="s">
        <v>185</v>
      </c>
      <c r="C20" s="486"/>
      <c r="D20" s="486"/>
      <c r="E20" s="487"/>
      <c r="F20" s="479" t="s">
        <v>5</v>
      </c>
      <c r="G20" s="480"/>
      <c r="H20" s="480"/>
      <c r="I20" s="480"/>
      <c r="J20" s="480"/>
      <c r="K20" s="481"/>
      <c r="L20" s="581">
        <f>R45</f>
        <v>7308777.6900000004</v>
      </c>
      <c r="M20" s="582"/>
      <c r="N20" s="582"/>
      <c r="O20" s="582"/>
      <c r="P20" s="582"/>
      <c r="Q20" s="582"/>
      <c r="R20" s="583"/>
    </row>
    <row r="21" spans="1:18" x14ac:dyDescent="0.2">
      <c r="A21" s="472"/>
      <c r="B21" s="488"/>
      <c r="C21" s="489"/>
      <c r="D21" s="489"/>
      <c r="E21" s="490"/>
      <c r="F21" s="482"/>
      <c r="G21" s="483"/>
      <c r="H21" s="483"/>
      <c r="I21" s="483"/>
      <c r="J21" s="483"/>
      <c r="K21" s="484"/>
      <c r="L21" s="584"/>
      <c r="M21" s="585"/>
      <c r="N21" s="585"/>
      <c r="O21" s="585"/>
      <c r="P21" s="585"/>
      <c r="Q21" s="585"/>
      <c r="R21" s="586"/>
    </row>
    <row r="22" spans="1:18" x14ac:dyDescent="0.2">
      <c r="A22" s="459"/>
      <c r="B22" s="460"/>
      <c r="C22" s="460"/>
      <c r="D22" s="460"/>
      <c r="E22" s="460"/>
      <c r="F22" s="460"/>
      <c r="G22" s="460"/>
      <c r="H22" s="460"/>
      <c r="I22" s="460"/>
      <c r="J22" s="460"/>
      <c r="K22" s="460"/>
      <c r="L22" s="460"/>
      <c r="M22" s="460"/>
      <c r="N22" s="460"/>
      <c r="O22" s="460"/>
      <c r="P22" s="460"/>
      <c r="Q22" s="460"/>
      <c r="R22" s="461"/>
    </row>
    <row r="23" spans="1:18" ht="32.25" customHeight="1" x14ac:dyDescent="0.2">
      <c r="A23" s="390" t="s">
        <v>6</v>
      </c>
      <c r="B23" s="391"/>
      <c r="C23" s="462" t="s">
        <v>215</v>
      </c>
      <c r="D23" s="463"/>
      <c r="E23" s="463"/>
      <c r="F23" s="463"/>
      <c r="G23" s="463"/>
      <c r="H23" s="463"/>
      <c r="I23" s="463"/>
      <c r="J23" s="463"/>
      <c r="K23" s="463"/>
      <c r="L23" s="463"/>
      <c r="M23" s="463"/>
      <c r="N23" s="463"/>
      <c r="O23" s="463"/>
      <c r="P23" s="463"/>
      <c r="Q23" s="463"/>
      <c r="R23" s="464"/>
    </row>
    <row r="24" spans="1:18" ht="99" customHeight="1" x14ac:dyDescent="0.2">
      <c r="A24" s="440" t="s">
        <v>7</v>
      </c>
      <c r="B24" s="442"/>
      <c r="C24" s="443" t="s">
        <v>214</v>
      </c>
      <c r="D24" s="441"/>
      <c r="E24" s="441"/>
      <c r="F24" s="441"/>
      <c r="G24" s="441"/>
      <c r="H24" s="441"/>
      <c r="I24" s="441"/>
      <c r="J24" s="441"/>
      <c r="K24" s="441"/>
      <c r="L24" s="441"/>
      <c r="M24" s="441"/>
      <c r="N24" s="441"/>
      <c r="O24" s="441"/>
      <c r="P24" s="441"/>
      <c r="Q24" s="441"/>
      <c r="R24" s="442"/>
    </row>
    <row r="25" spans="1:18" s="3" customFormat="1" ht="18" customHeight="1" x14ac:dyDescent="0.25">
      <c r="A25" s="390" t="s">
        <v>8</v>
      </c>
      <c r="B25" s="391"/>
      <c r="C25" s="390" t="s">
        <v>9</v>
      </c>
      <c r="D25" s="452"/>
      <c r="E25" s="452"/>
      <c r="F25" s="452"/>
      <c r="G25" s="452"/>
      <c r="H25" s="452"/>
      <c r="I25" s="452"/>
      <c r="J25" s="452"/>
      <c r="K25" s="452"/>
      <c r="L25" s="452"/>
      <c r="M25" s="452"/>
      <c r="N25" s="452"/>
      <c r="O25" s="452"/>
      <c r="P25" s="452"/>
      <c r="Q25" s="452"/>
      <c r="R25" s="391"/>
    </row>
    <row r="26" spans="1:18" ht="24" customHeight="1" x14ac:dyDescent="0.2">
      <c r="A26" s="390" t="s">
        <v>213</v>
      </c>
      <c r="B26" s="391"/>
      <c r="C26" s="4" t="s">
        <v>10</v>
      </c>
      <c r="D26" s="90" t="s">
        <v>212</v>
      </c>
      <c r="E26" s="4" t="s">
        <v>11</v>
      </c>
      <c r="F26" s="390">
        <v>1.3</v>
      </c>
      <c r="G26" s="391"/>
      <c r="H26" s="440" t="s">
        <v>12</v>
      </c>
      <c r="I26" s="441"/>
      <c r="J26" s="442"/>
      <c r="K26" s="390" t="s">
        <v>182</v>
      </c>
      <c r="L26" s="452"/>
      <c r="M26" s="391"/>
      <c r="N26" s="5"/>
      <c r="O26" s="6"/>
      <c r="P26" s="6"/>
      <c r="Q26" s="6"/>
      <c r="R26" s="7"/>
    </row>
    <row r="27" spans="1:18" x14ac:dyDescent="0.2">
      <c r="A27" s="453"/>
      <c r="B27" s="454"/>
      <c r="C27" s="454"/>
      <c r="D27" s="454"/>
      <c r="E27" s="454"/>
      <c r="F27" s="454"/>
      <c r="G27" s="454"/>
      <c r="H27" s="454"/>
      <c r="I27" s="454"/>
      <c r="J27" s="454"/>
      <c r="K27" s="454"/>
      <c r="L27" s="454"/>
      <c r="M27" s="454"/>
      <c r="N27" s="454"/>
      <c r="O27" s="454"/>
      <c r="P27" s="454"/>
      <c r="Q27" s="454"/>
      <c r="R27" s="455"/>
    </row>
    <row r="28" spans="1:18" ht="24" customHeight="1" x14ac:dyDescent="0.2">
      <c r="A28" s="390" t="s">
        <v>13</v>
      </c>
      <c r="B28" s="391"/>
      <c r="C28" s="440" t="s">
        <v>181</v>
      </c>
      <c r="D28" s="441"/>
      <c r="E28" s="441"/>
      <c r="F28" s="441"/>
      <c r="G28" s="441"/>
      <c r="H28" s="441"/>
      <c r="I28" s="441"/>
      <c r="J28" s="441"/>
      <c r="K28" s="441"/>
      <c r="L28" s="441"/>
      <c r="M28" s="441"/>
      <c r="N28" s="441"/>
      <c r="O28" s="441"/>
      <c r="P28" s="441"/>
      <c r="Q28" s="441"/>
      <c r="R28" s="442"/>
    </row>
    <row r="29" spans="1:18" ht="4.5" customHeight="1" x14ac:dyDescent="0.2">
      <c r="A29" s="8"/>
      <c r="B29" s="9"/>
      <c r="C29" s="9"/>
      <c r="D29" s="9"/>
      <c r="E29" s="9"/>
      <c r="F29" s="9"/>
      <c r="G29" s="9"/>
      <c r="H29" s="9"/>
      <c r="I29" s="9"/>
      <c r="J29" s="9"/>
      <c r="K29" s="9"/>
      <c r="L29" s="9"/>
      <c r="M29" s="9"/>
      <c r="N29" s="9"/>
      <c r="O29" s="9"/>
      <c r="P29" s="9"/>
      <c r="Q29" s="9"/>
      <c r="R29" s="10"/>
    </row>
    <row r="30" spans="1:18" ht="51.75" customHeight="1" x14ac:dyDescent="0.2">
      <c r="A30" s="390" t="s">
        <v>14</v>
      </c>
      <c r="B30" s="391"/>
      <c r="C30" s="4" t="s">
        <v>131</v>
      </c>
      <c r="D30" s="4" t="s">
        <v>211</v>
      </c>
      <c r="E30" s="443" t="s">
        <v>210</v>
      </c>
      <c r="F30" s="444"/>
      <c r="G30" s="445"/>
      <c r="H30" s="577" t="s">
        <v>15</v>
      </c>
      <c r="I30" s="578"/>
      <c r="J30" s="578"/>
      <c r="K30" s="578"/>
      <c r="L30" s="578"/>
      <c r="M30" s="578"/>
      <c r="N30" s="578"/>
      <c r="O30" s="578"/>
      <c r="P30" s="578"/>
      <c r="Q30" s="578"/>
      <c r="R30" s="579"/>
    </row>
    <row r="31" spans="1:18" x14ac:dyDescent="0.2">
      <c r="A31" s="446"/>
      <c r="B31" s="447"/>
      <c r="C31" s="447"/>
      <c r="D31" s="447"/>
      <c r="E31" s="447"/>
      <c r="F31" s="447"/>
      <c r="G31" s="447"/>
      <c r="H31" s="447"/>
      <c r="I31" s="447"/>
      <c r="J31" s="447"/>
      <c r="K31" s="447"/>
      <c r="L31" s="447"/>
      <c r="M31" s="447"/>
      <c r="N31" s="447"/>
      <c r="O31" s="447"/>
      <c r="P31" s="447"/>
      <c r="Q31" s="447"/>
      <c r="R31" s="448"/>
    </row>
    <row r="32" spans="1:18" x14ac:dyDescent="0.2">
      <c r="A32" s="449" t="s">
        <v>16</v>
      </c>
      <c r="B32" s="479" t="s">
        <v>209</v>
      </c>
      <c r="C32" s="480"/>
      <c r="D32" s="480"/>
      <c r="E32" s="480"/>
      <c r="F32" s="480"/>
      <c r="G32" s="480"/>
      <c r="H32" s="480"/>
      <c r="I32" s="480"/>
      <c r="J32" s="480"/>
      <c r="K32" s="480"/>
      <c r="L32" s="480"/>
      <c r="M32" s="480"/>
      <c r="N32" s="480"/>
      <c r="O32" s="480"/>
      <c r="P32" s="480"/>
      <c r="Q32" s="480"/>
      <c r="R32" s="481"/>
    </row>
    <row r="33" spans="1:18" x14ac:dyDescent="0.2">
      <c r="A33" s="449"/>
      <c r="B33" s="568"/>
      <c r="C33" s="569"/>
      <c r="D33" s="569"/>
      <c r="E33" s="569"/>
      <c r="F33" s="569"/>
      <c r="G33" s="569"/>
      <c r="H33" s="569"/>
      <c r="I33" s="569"/>
      <c r="J33" s="569"/>
      <c r="K33" s="569"/>
      <c r="L33" s="569"/>
      <c r="M33" s="569"/>
      <c r="N33" s="569"/>
      <c r="O33" s="569"/>
      <c r="P33" s="569"/>
      <c r="Q33" s="569"/>
      <c r="R33" s="570"/>
    </row>
    <row r="34" spans="1:18" x14ac:dyDescent="0.2">
      <c r="A34" s="449"/>
      <c r="B34" s="571" t="s">
        <v>17</v>
      </c>
      <c r="C34" s="572"/>
      <c r="D34" s="572"/>
      <c r="E34" s="572"/>
      <c r="F34" s="572"/>
      <c r="G34" s="572"/>
      <c r="H34" s="572"/>
      <c r="I34" s="572"/>
      <c r="J34" s="572"/>
      <c r="K34" s="572"/>
      <c r="L34" s="572"/>
      <c r="M34" s="572"/>
      <c r="N34" s="572"/>
      <c r="O34" s="572"/>
      <c r="P34" s="572"/>
      <c r="Q34" s="572"/>
      <c r="R34" s="573"/>
    </row>
    <row r="35" spans="1:18" x14ac:dyDescent="0.2">
      <c r="A35" s="574"/>
      <c r="B35" s="575"/>
      <c r="C35" s="575"/>
      <c r="D35" s="575"/>
      <c r="E35" s="575"/>
      <c r="F35" s="575"/>
      <c r="G35" s="575"/>
      <c r="H35" s="575"/>
      <c r="I35" s="575"/>
      <c r="J35" s="575"/>
      <c r="K35" s="575"/>
      <c r="L35" s="575"/>
      <c r="M35" s="575"/>
      <c r="N35" s="575"/>
      <c r="O35" s="575"/>
      <c r="P35" s="575"/>
      <c r="Q35" s="575"/>
      <c r="R35" s="576"/>
    </row>
    <row r="36" spans="1:18" x14ac:dyDescent="0.2">
      <c r="A36" s="432" t="s">
        <v>18</v>
      </c>
      <c r="B36" s="479" t="s">
        <v>208</v>
      </c>
      <c r="C36" s="480"/>
      <c r="D36" s="480"/>
      <c r="E36" s="480"/>
      <c r="F36" s="480"/>
      <c r="G36" s="480"/>
      <c r="H36" s="480"/>
      <c r="I36" s="480"/>
      <c r="J36" s="480"/>
      <c r="K36" s="480"/>
      <c r="L36" s="480"/>
      <c r="M36" s="480"/>
      <c r="N36" s="480"/>
      <c r="O36" s="480"/>
      <c r="P36" s="480"/>
      <c r="Q36" s="480"/>
      <c r="R36" s="481"/>
    </row>
    <row r="37" spans="1:18" x14ac:dyDescent="0.2">
      <c r="A37" s="433"/>
      <c r="B37" s="568"/>
      <c r="C37" s="569"/>
      <c r="D37" s="569"/>
      <c r="E37" s="569"/>
      <c r="F37" s="569"/>
      <c r="G37" s="569"/>
      <c r="H37" s="569"/>
      <c r="I37" s="569"/>
      <c r="J37" s="569"/>
      <c r="K37" s="569"/>
      <c r="L37" s="569"/>
      <c r="M37" s="569"/>
      <c r="N37" s="569"/>
      <c r="O37" s="569"/>
      <c r="P37" s="569"/>
      <c r="Q37" s="569"/>
      <c r="R37" s="570"/>
    </row>
    <row r="38" spans="1:18" x14ac:dyDescent="0.2">
      <c r="A38" s="434"/>
      <c r="B38" s="571" t="s">
        <v>19</v>
      </c>
      <c r="C38" s="572"/>
      <c r="D38" s="572"/>
      <c r="E38" s="572"/>
      <c r="F38" s="572"/>
      <c r="G38" s="572"/>
      <c r="H38" s="572"/>
      <c r="I38" s="572"/>
      <c r="J38" s="572"/>
      <c r="K38" s="572"/>
      <c r="L38" s="572"/>
      <c r="M38" s="572"/>
      <c r="N38" s="572"/>
      <c r="O38" s="572"/>
      <c r="P38" s="572"/>
      <c r="Q38" s="572"/>
      <c r="R38" s="573"/>
    </row>
    <row r="39" spans="1:18" x14ac:dyDescent="0.2">
      <c r="A39" s="366"/>
      <c r="B39" s="367"/>
      <c r="C39" s="367"/>
      <c r="D39" s="367"/>
      <c r="E39" s="367"/>
      <c r="F39" s="367"/>
      <c r="G39" s="367"/>
      <c r="H39" s="367"/>
      <c r="I39" s="367"/>
      <c r="J39" s="367"/>
      <c r="K39" s="367"/>
      <c r="L39" s="367"/>
      <c r="M39" s="367"/>
      <c r="N39" s="367"/>
      <c r="O39" s="367"/>
      <c r="P39" s="367"/>
      <c r="Q39" s="367"/>
      <c r="R39" s="368"/>
    </row>
    <row r="40" spans="1:18" ht="28.5" customHeight="1" x14ac:dyDescent="0.2">
      <c r="A40" s="341" t="s">
        <v>177</v>
      </c>
      <c r="B40" s="405"/>
      <c r="C40" s="405"/>
      <c r="D40" s="405"/>
      <c r="E40" s="405"/>
      <c r="F40" s="405"/>
      <c r="G40" s="338"/>
      <c r="H40" s="423"/>
      <c r="I40" s="424"/>
      <c r="J40" s="423" t="s">
        <v>20</v>
      </c>
      <c r="K40" s="424"/>
      <c r="L40" s="423" t="s">
        <v>21</v>
      </c>
      <c r="M40" s="424"/>
      <c r="N40" s="423" t="s">
        <v>22</v>
      </c>
      <c r="O40" s="424"/>
      <c r="P40" s="423" t="s">
        <v>23</v>
      </c>
      <c r="Q40" s="424"/>
      <c r="R40" s="408" t="s">
        <v>24</v>
      </c>
    </row>
    <row r="41" spans="1:18" ht="27.75" customHeight="1" x14ac:dyDescent="0.2">
      <c r="A41" s="11" t="s">
        <v>25</v>
      </c>
      <c r="B41" s="438" t="s">
        <v>26</v>
      </c>
      <c r="C41" s="439"/>
      <c r="D41" s="12" t="s">
        <v>27</v>
      </c>
      <c r="E41" s="13" t="s">
        <v>28</v>
      </c>
      <c r="F41" s="427" t="s">
        <v>29</v>
      </c>
      <c r="G41" s="428"/>
      <c r="H41" s="427"/>
      <c r="I41" s="428"/>
      <c r="J41" s="427"/>
      <c r="K41" s="428"/>
      <c r="L41" s="427"/>
      <c r="M41" s="428"/>
      <c r="N41" s="427"/>
      <c r="O41" s="428"/>
      <c r="P41" s="427"/>
      <c r="Q41" s="428"/>
      <c r="R41" s="410"/>
    </row>
    <row r="42" spans="1:18" ht="18" customHeight="1" x14ac:dyDescent="0.2">
      <c r="A42" s="408" t="s">
        <v>207</v>
      </c>
      <c r="B42" s="411" t="s">
        <v>206</v>
      </c>
      <c r="C42" s="412"/>
      <c r="D42" s="408" t="s">
        <v>30</v>
      </c>
      <c r="E42" s="500" t="s">
        <v>31</v>
      </c>
      <c r="F42" s="587" t="s">
        <v>32</v>
      </c>
      <c r="G42" s="588"/>
      <c r="H42" s="341" t="s">
        <v>33</v>
      </c>
      <c r="I42" s="338"/>
      <c r="J42" s="546">
        <f>J45/$R$45</f>
        <v>0.22441866746668002</v>
      </c>
      <c r="K42" s="547"/>
      <c r="L42" s="546">
        <f>L45/R45</f>
        <v>0.261357377528882</v>
      </c>
      <c r="M42" s="547"/>
      <c r="N42" s="546">
        <f>N45/R45</f>
        <v>0.26772925008750675</v>
      </c>
      <c r="O42" s="547"/>
      <c r="P42" s="546">
        <f>P45/R45</f>
        <v>0.24649470491693118</v>
      </c>
      <c r="Q42" s="547"/>
      <c r="R42" s="60">
        <f>SUM(J42:Q42)</f>
        <v>0.99999999999999989</v>
      </c>
    </row>
    <row r="43" spans="1:18" ht="33.75" customHeight="1" x14ac:dyDescent="0.2">
      <c r="A43" s="409"/>
      <c r="B43" s="413"/>
      <c r="C43" s="414"/>
      <c r="D43" s="409"/>
      <c r="E43" s="502"/>
      <c r="F43" s="589"/>
      <c r="G43" s="590"/>
      <c r="H43" s="341" t="s">
        <v>34</v>
      </c>
      <c r="I43" s="338"/>
      <c r="J43" s="546">
        <f>J46/$R$45</f>
        <v>0.20096315174692361</v>
      </c>
      <c r="K43" s="547"/>
      <c r="L43" s="546">
        <f>L46/$R$45</f>
        <v>0.2050696345642988</v>
      </c>
      <c r="M43" s="547"/>
      <c r="N43" s="546">
        <f>N46/$R$45</f>
        <v>0.20530259691070177</v>
      </c>
      <c r="O43" s="547"/>
      <c r="P43" s="12"/>
      <c r="Q43" s="32"/>
      <c r="R43" s="100">
        <f>SUM(J43:O43)</f>
        <v>0.61133538322192416</v>
      </c>
    </row>
    <row r="44" spans="1:18" ht="12.75" hidden="1" customHeight="1" x14ac:dyDescent="0.2">
      <c r="A44" s="409"/>
      <c r="B44" s="413"/>
      <c r="C44" s="414"/>
      <c r="D44" s="409"/>
      <c r="E44" s="406" t="s">
        <v>174</v>
      </c>
      <c r="F44" s="589"/>
      <c r="G44" s="590"/>
      <c r="H44" s="341" t="s">
        <v>35</v>
      </c>
      <c r="I44" s="338"/>
      <c r="J44" s="567">
        <v>116006.55</v>
      </c>
      <c r="K44" s="338"/>
      <c r="L44" s="567">
        <v>53475</v>
      </c>
      <c r="M44" s="338"/>
      <c r="N44" s="567">
        <v>53475</v>
      </c>
      <c r="O44" s="338"/>
      <c r="P44" s="567">
        <v>53475</v>
      </c>
      <c r="Q44" s="338"/>
      <c r="R44" s="61">
        <v>276431.55</v>
      </c>
    </row>
    <row r="45" spans="1:18" ht="12.75" customHeight="1" x14ac:dyDescent="0.2">
      <c r="A45" s="409"/>
      <c r="B45" s="413"/>
      <c r="C45" s="414"/>
      <c r="D45" s="409"/>
      <c r="E45" s="566"/>
      <c r="F45" s="589"/>
      <c r="G45" s="590"/>
      <c r="H45" s="341" t="s">
        <v>35</v>
      </c>
      <c r="I45" s="338"/>
      <c r="J45" s="544">
        <f>J54</f>
        <v>1640226.15</v>
      </c>
      <c r="K45" s="545"/>
      <c r="L45" s="544">
        <v>1910202.97</v>
      </c>
      <c r="M45" s="545"/>
      <c r="N45" s="544">
        <f>N54</f>
        <v>1956773.57</v>
      </c>
      <c r="O45" s="545"/>
      <c r="P45" s="544">
        <f>P54</f>
        <v>1801575</v>
      </c>
      <c r="Q45" s="545"/>
      <c r="R45" s="55">
        <f>R54</f>
        <v>7308777.6900000004</v>
      </c>
    </row>
    <row r="46" spans="1:18" ht="25.5" customHeight="1" x14ac:dyDescent="0.2">
      <c r="A46" s="410"/>
      <c r="B46" s="415"/>
      <c r="C46" s="416"/>
      <c r="D46" s="410"/>
      <c r="E46" s="407"/>
      <c r="F46" s="591"/>
      <c r="G46" s="592"/>
      <c r="H46" s="341" t="s">
        <v>36</v>
      </c>
      <c r="I46" s="338"/>
      <c r="J46" s="542">
        <v>1468795</v>
      </c>
      <c r="K46" s="543"/>
      <c r="L46" s="563">
        <v>1498808.37</v>
      </c>
      <c r="M46" s="564"/>
      <c r="N46" s="542">
        <v>1500511.04</v>
      </c>
      <c r="O46" s="543"/>
      <c r="P46" s="542">
        <v>1962829.99</v>
      </c>
      <c r="Q46" s="543"/>
      <c r="R46" s="55">
        <f>SUM(J46:Q46)</f>
        <v>6430944.4000000004</v>
      </c>
    </row>
    <row r="47" spans="1:18" x14ac:dyDescent="0.2">
      <c r="A47" s="378"/>
      <c r="B47" s="379"/>
      <c r="C47" s="379"/>
      <c r="D47" s="379"/>
      <c r="E47" s="379"/>
      <c r="F47" s="379"/>
      <c r="G47" s="379"/>
      <c r="H47" s="379"/>
      <c r="I47" s="379"/>
      <c r="J47" s="379"/>
      <c r="K47" s="379"/>
      <c r="L47" s="379"/>
      <c r="M47" s="379"/>
      <c r="N47" s="379"/>
      <c r="O47" s="379"/>
      <c r="P47" s="379"/>
      <c r="Q47" s="379"/>
      <c r="R47" s="380"/>
    </row>
    <row r="48" spans="1:18" ht="30" customHeight="1" x14ac:dyDescent="0.2">
      <c r="A48" s="565" t="s">
        <v>122</v>
      </c>
      <c r="B48" s="398"/>
      <c r="C48" s="398"/>
      <c r="D48" s="398"/>
      <c r="E48" s="398"/>
      <c r="F48" s="343"/>
      <c r="G48" s="343"/>
      <c r="H48" s="343"/>
      <c r="I48" s="343"/>
      <c r="J48" s="343"/>
      <c r="K48" s="343"/>
      <c r="L48" s="343"/>
      <c r="M48" s="343"/>
      <c r="N48" s="343"/>
      <c r="O48" s="343"/>
      <c r="P48" s="343"/>
      <c r="Q48" s="343"/>
      <c r="R48" s="344"/>
    </row>
    <row r="49" spans="1:19" ht="17.25" customHeight="1" x14ac:dyDescent="0.2">
      <c r="A49" s="399" t="s">
        <v>205</v>
      </c>
      <c r="B49" s="400"/>
      <c r="C49" s="400"/>
      <c r="D49" s="400"/>
      <c r="E49" s="400"/>
      <c r="F49" s="400"/>
      <c r="G49" s="400"/>
      <c r="H49" s="400"/>
      <c r="I49" s="400"/>
      <c r="J49" s="400"/>
      <c r="K49" s="400"/>
      <c r="L49" s="400"/>
      <c r="M49" s="400"/>
      <c r="N49" s="400"/>
      <c r="O49" s="400"/>
      <c r="P49" s="400"/>
      <c r="Q49" s="400"/>
      <c r="R49" s="401"/>
    </row>
    <row r="50" spans="1:19" ht="38.25" customHeight="1" x14ac:dyDescent="0.2">
      <c r="A50" s="402"/>
      <c r="B50" s="403"/>
      <c r="C50" s="403"/>
      <c r="D50" s="403"/>
      <c r="E50" s="404"/>
      <c r="F50" s="341" t="s">
        <v>37</v>
      </c>
      <c r="G50" s="405"/>
      <c r="H50" s="405"/>
      <c r="I50" s="341" t="s">
        <v>170</v>
      </c>
      <c r="J50" s="405"/>
      <c r="K50" s="405"/>
      <c r="L50" s="338"/>
      <c r="M50" s="341" t="s">
        <v>38</v>
      </c>
      <c r="N50" s="405"/>
      <c r="O50" s="405"/>
      <c r="P50" s="341" t="s">
        <v>204</v>
      </c>
      <c r="Q50" s="405"/>
      <c r="R50" s="338"/>
    </row>
    <row r="51" spans="1:19" ht="33.75" customHeight="1" x14ac:dyDescent="0.2">
      <c r="A51" s="13" t="s">
        <v>25</v>
      </c>
      <c r="B51" s="421" t="s">
        <v>26</v>
      </c>
      <c r="C51" s="422"/>
      <c r="D51" s="12" t="s">
        <v>27</v>
      </c>
      <c r="E51" s="13" t="s">
        <v>28</v>
      </c>
      <c r="F51" s="341" t="s">
        <v>29</v>
      </c>
      <c r="G51" s="338"/>
      <c r="H51" s="390"/>
      <c r="I51" s="391"/>
      <c r="J51" s="341" t="s">
        <v>20</v>
      </c>
      <c r="K51" s="338"/>
      <c r="L51" s="341" t="s">
        <v>21</v>
      </c>
      <c r="M51" s="338"/>
      <c r="N51" s="341" t="s">
        <v>22</v>
      </c>
      <c r="O51" s="338"/>
      <c r="P51" s="341" t="s">
        <v>23</v>
      </c>
      <c r="Q51" s="338"/>
      <c r="R51" s="36" t="s">
        <v>39</v>
      </c>
    </row>
    <row r="52" spans="1:19" x14ac:dyDescent="0.2">
      <c r="A52" s="549" t="s">
        <v>203</v>
      </c>
      <c r="B52" s="411" t="s">
        <v>40</v>
      </c>
      <c r="C52" s="412"/>
      <c r="D52" s="552" t="s">
        <v>30</v>
      </c>
      <c r="E52" s="406" t="s">
        <v>41</v>
      </c>
      <c r="F52" s="555" t="s">
        <v>42</v>
      </c>
      <c r="G52" s="556"/>
      <c r="H52" s="341" t="s">
        <v>33</v>
      </c>
      <c r="I52" s="338"/>
      <c r="J52" s="546">
        <f>J54/$R$54</f>
        <v>0.22441866746668002</v>
      </c>
      <c r="K52" s="547"/>
      <c r="L52" s="546">
        <f>L54/$R$54</f>
        <v>0.261357377528882</v>
      </c>
      <c r="M52" s="547"/>
      <c r="N52" s="546">
        <f>N54/$R$54</f>
        <v>0.26772925008750675</v>
      </c>
      <c r="O52" s="547"/>
      <c r="P52" s="546">
        <f>P54/$R$54</f>
        <v>0.24649470491693118</v>
      </c>
      <c r="Q52" s="547"/>
      <c r="R52" s="99">
        <f>SUM(J52:Q52)</f>
        <v>0.99999999999999989</v>
      </c>
      <c r="S52" s="98"/>
    </row>
    <row r="53" spans="1:19" ht="25.5" customHeight="1" x14ac:dyDescent="0.2">
      <c r="A53" s="550"/>
      <c r="B53" s="413"/>
      <c r="C53" s="414"/>
      <c r="D53" s="553"/>
      <c r="E53" s="420"/>
      <c r="F53" s="557"/>
      <c r="G53" s="558"/>
      <c r="H53" s="341" t="s">
        <v>34</v>
      </c>
      <c r="I53" s="338"/>
      <c r="J53" s="546">
        <f>J55/$R$54</f>
        <v>0.20096315174692361</v>
      </c>
      <c r="K53" s="547"/>
      <c r="L53" s="546">
        <f>L55/$R$54</f>
        <v>0.2050696345642988</v>
      </c>
      <c r="M53" s="547"/>
      <c r="N53" s="546">
        <f>N55/$R$54</f>
        <v>0.20530259691070177</v>
      </c>
      <c r="O53" s="547"/>
      <c r="P53" s="548"/>
      <c r="Q53" s="344"/>
      <c r="R53" s="97">
        <f>SUM(J53:O53)</f>
        <v>0.61133538322192416</v>
      </c>
    </row>
    <row r="54" spans="1:19" x14ac:dyDescent="0.2">
      <c r="A54" s="550"/>
      <c r="B54" s="413"/>
      <c r="C54" s="414"/>
      <c r="D54" s="553"/>
      <c r="E54" s="406" t="s">
        <v>43</v>
      </c>
      <c r="F54" s="557"/>
      <c r="G54" s="558"/>
      <c r="H54" s="341" t="s">
        <v>35</v>
      </c>
      <c r="I54" s="338"/>
      <c r="J54" s="544">
        <v>1640226.15</v>
      </c>
      <c r="K54" s="545"/>
      <c r="L54" s="544">
        <v>1910202.97</v>
      </c>
      <c r="M54" s="545"/>
      <c r="N54" s="561">
        <v>1956773.57</v>
      </c>
      <c r="O54" s="562"/>
      <c r="P54" s="561">
        <v>1801575</v>
      </c>
      <c r="Q54" s="562"/>
      <c r="R54" s="55">
        <f>SUM(J54:Q54)</f>
        <v>7308777.6900000004</v>
      </c>
    </row>
    <row r="55" spans="1:19" ht="26.25" customHeight="1" x14ac:dyDescent="0.2">
      <c r="A55" s="551"/>
      <c r="B55" s="415"/>
      <c r="C55" s="416"/>
      <c r="D55" s="554"/>
      <c r="E55" s="407"/>
      <c r="F55" s="559"/>
      <c r="G55" s="560"/>
      <c r="H55" s="341" t="s">
        <v>36</v>
      </c>
      <c r="I55" s="338"/>
      <c r="J55" s="542">
        <v>1468795</v>
      </c>
      <c r="K55" s="543"/>
      <c r="L55" s="563">
        <v>1498808.37</v>
      </c>
      <c r="M55" s="564"/>
      <c r="N55" s="542">
        <v>1500511.04</v>
      </c>
      <c r="O55" s="543"/>
      <c r="P55" s="542">
        <v>1962829.99</v>
      </c>
      <c r="Q55" s="543"/>
      <c r="R55" s="55">
        <f>SUM(J55:Q55)</f>
        <v>6430944.4000000004</v>
      </c>
    </row>
    <row r="56" spans="1:19" x14ac:dyDescent="0.2">
      <c r="A56" s="538"/>
      <c r="B56" s="539"/>
      <c r="C56" s="539"/>
      <c r="D56" s="539"/>
      <c r="E56" s="539"/>
      <c r="F56" s="539"/>
      <c r="G56" s="539"/>
      <c r="H56" s="539"/>
      <c r="I56" s="539"/>
      <c r="J56" s="539"/>
      <c r="K56" s="539"/>
      <c r="L56" s="539"/>
      <c r="M56" s="539"/>
      <c r="N56" s="539"/>
      <c r="O56" s="539"/>
      <c r="P56" s="539"/>
      <c r="Q56" s="539"/>
      <c r="R56" s="540"/>
    </row>
    <row r="57" spans="1:19" ht="24" customHeight="1" x14ac:dyDescent="0.2">
      <c r="A57" s="372" t="s">
        <v>44</v>
      </c>
      <c r="B57" s="372"/>
      <c r="C57" s="372"/>
      <c r="D57" s="15"/>
      <c r="E57" s="372" t="s">
        <v>45</v>
      </c>
      <c r="F57" s="372"/>
      <c r="G57" s="372"/>
      <c r="H57" s="372"/>
      <c r="I57" s="372"/>
      <c r="J57" s="372"/>
      <c r="K57" s="372"/>
      <c r="L57" s="541" t="s">
        <v>46</v>
      </c>
      <c r="M57" s="541"/>
      <c r="N57" s="541"/>
      <c r="O57" s="541"/>
      <c r="P57" s="541" t="s">
        <v>47</v>
      </c>
      <c r="Q57" s="541"/>
      <c r="R57" s="541"/>
    </row>
    <row r="58" spans="1:19" ht="17.25" customHeight="1" x14ac:dyDescent="0.2">
      <c r="A58" s="528" t="s">
        <v>202</v>
      </c>
      <c r="B58" s="528"/>
      <c r="C58" s="529"/>
      <c r="D58" s="72"/>
      <c r="E58" s="537" t="s">
        <v>201</v>
      </c>
      <c r="F58" s="537"/>
      <c r="G58" s="537"/>
      <c r="H58" s="537"/>
      <c r="I58" s="537"/>
      <c r="J58" s="537"/>
      <c r="K58" s="537"/>
      <c r="L58" s="375">
        <v>44562</v>
      </c>
      <c r="M58" s="376"/>
      <c r="N58" s="376"/>
      <c r="O58" s="377"/>
      <c r="P58" s="375">
        <v>44926</v>
      </c>
      <c r="Q58" s="376"/>
      <c r="R58" s="377"/>
    </row>
    <row r="59" spans="1:19" ht="15.75" customHeight="1" x14ac:dyDescent="0.2">
      <c r="A59" s="530"/>
      <c r="B59" s="530"/>
      <c r="C59" s="531"/>
      <c r="D59" s="72"/>
      <c r="E59" s="532" t="s">
        <v>200</v>
      </c>
      <c r="F59" s="533"/>
      <c r="G59" s="533"/>
      <c r="H59" s="533"/>
      <c r="I59" s="533"/>
      <c r="J59" s="533"/>
      <c r="K59" s="534"/>
      <c r="L59" s="375">
        <v>44562</v>
      </c>
      <c r="M59" s="376"/>
      <c r="N59" s="376"/>
      <c r="O59" s="377"/>
      <c r="P59" s="375">
        <v>44926</v>
      </c>
      <c r="Q59" s="376"/>
      <c r="R59" s="377"/>
    </row>
    <row r="60" spans="1:19" ht="14.25" customHeight="1" x14ac:dyDescent="0.2">
      <c r="A60" s="535"/>
      <c r="B60" s="535"/>
      <c r="C60" s="536"/>
      <c r="D60" s="72"/>
      <c r="E60" s="537" t="s">
        <v>199</v>
      </c>
      <c r="F60" s="537"/>
      <c r="G60" s="537"/>
      <c r="H60" s="537"/>
      <c r="I60" s="537"/>
      <c r="J60" s="537"/>
      <c r="K60" s="537"/>
      <c r="L60" s="375">
        <v>44562</v>
      </c>
      <c r="M60" s="376"/>
      <c r="N60" s="376"/>
      <c r="O60" s="377"/>
      <c r="P60" s="375">
        <v>44926</v>
      </c>
      <c r="Q60" s="376"/>
      <c r="R60" s="377"/>
    </row>
    <row r="61" spans="1:19" ht="14.25" customHeight="1" x14ac:dyDescent="0.2">
      <c r="A61" s="528" t="s">
        <v>198</v>
      </c>
      <c r="B61" s="528"/>
      <c r="C61" s="529"/>
      <c r="D61" s="71"/>
      <c r="E61" s="532" t="s">
        <v>197</v>
      </c>
      <c r="F61" s="533"/>
      <c r="G61" s="533"/>
      <c r="H61" s="533"/>
      <c r="I61" s="533"/>
      <c r="J61" s="533"/>
      <c r="K61" s="534"/>
      <c r="L61" s="375">
        <v>44562</v>
      </c>
      <c r="M61" s="376"/>
      <c r="N61" s="376"/>
      <c r="O61" s="377"/>
      <c r="P61" s="375">
        <v>44926</v>
      </c>
      <c r="Q61" s="376"/>
      <c r="R61" s="377"/>
    </row>
    <row r="62" spans="1:19" ht="12.75" customHeight="1" x14ac:dyDescent="0.2">
      <c r="A62" s="530"/>
      <c r="B62" s="530"/>
      <c r="C62" s="531"/>
      <c r="D62" s="72"/>
      <c r="E62" s="532" t="s">
        <v>196</v>
      </c>
      <c r="F62" s="533"/>
      <c r="G62" s="533"/>
      <c r="H62" s="533"/>
      <c r="I62" s="533"/>
      <c r="J62" s="533"/>
      <c r="K62" s="534"/>
      <c r="L62" s="375">
        <v>44562</v>
      </c>
      <c r="M62" s="376"/>
      <c r="N62" s="376"/>
      <c r="O62" s="377"/>
      <c r="P62" s="375">
        <v>44926</v>
      </c>
      <c r="Q62" s="376"/>
      <c r="R62" s="377"/>
    </row>
    <row r="63" spans="1:19" ht="14.25" customHeight="1" x14ac:dyDescent="0.2">
      <c r="A63" s="530"/>
      <c r="B63" s="530"/>
      <c r="C63" s="531"/>
      <c r="D63" s="72"/>
      <c r="E63" s="532" t="s">
        <v>195</v>
      </c>
      <c r="F63" s="533"/>
      <c r="G63" s="533"/>
      <c r="H63" s="533"/>
      <c r="I63" s="533"/>
      <c r="J63" s="533"/>
      <c r="K63" s="534"/>
      <c r="L63" s="375">
        <v>44562</v>
      </c>
      <c r="M63" s="376"/>
      <c r="N63" s="376"/>
      <c r="O63" s="377"/>
      <c r="P63" s="375">
        <v>44926</v>
      </c>
      <c r="Q63" s="376"/>
      <c r="R63" s="377"/>
    </row>
    <row r="64" spans="1:19" ht="13.5" customHeight="1" x14ac:dyDescent="0.2">
      <c r="A64" s="530"/>
      <c r="B64" s="530"/>
      <c r="C64" s="531"/>
      <c r="D64" s="72"/>
      <c r="E64" s="532" t="s">
        <v>194</v>
      </c>
      <c r="F64" s="533"/>
      <c r="G64" s="533"/>
      <c r="H64" s="533"/>
      <c r="I64" s="533"/>
      <c r="J64" s="533"/>
      <c r="K64" s="534"/>
      <c r="L64" s="375">
        <v>44562</v>
      </c>
      <c r="M64" s="376"/>
      <c r="N64" s="376"/>
      <c r="O64" s="377"/>
      <c r="P64" s="375">
        <v>44926</v>
      </c>
      <c r="Q64" s="376"/>
      <c r="R64" s="377"/>
    </row>
    <row r="65" spans="1:18" ht="13.5" customHeight="1" x14ac:dyDescent="0.2">
      <c r="A65" s="78"/>
      <c r="B65" s="78"/>
      <c r="C65" s="77"/>
      <c r="D65" s="72"/>
      <c r="E65" s="76"/>
      <c r="F65" s="75"/>
      <c r="G65" s="75"/>
      <c r="H65" s="75"/>
      <c r="I65" s="75"/>
      <c r="J65" s="75"/>
      <c r="K65" s="74"/>
      <c r="L65" s="43"/>
      <c r="M65" s="44"/>
      <c r="N65" s="44"/>
      <c r="O65" s="44"/>
      <c r="P65" s="44"/>
      <c r="Q65" s="44"/>
      <c r="R65" s="45"/>
    </row>
    <row r="66" spans="1:18" ht="13.5" customHeight="1" x14ac:dyDescent="0.2">
      <c r="A66" s="78"/>
      <c r="B66" s="78"/>
      <c r="C66" s="77"/>
      <c r="D66" s="72"/>
      <c r="E66" s="76"/>
      <c r="F66" s="75"/>
      <c r="G66" s="75"/>
      <c r="H66" s="75"/>
      <c r="I66" s="75"/>
      <c r="J66" s="75"/>
      <c r="K66" s="74"/>
      <c r="L66" s="43"/>
      <c r="M66" s="44"/>
      <c r="N66" s="44"/>
      <c r="O66" s="44"/>
      <c r="P66" s="44"/>
      <c r="Q66" s="44"/>
      <c r="R66" s="45"/>
    </row>
    <row r="67" spans="1:18" x14ac:dyDescent="0.2">
      <c r="A67" s="372" t="s">
        <v>48</v>
      </c>
      <c r="B67" s="372"/>
      <c r="C67" s="372"/>
      <c r="D67" s="16" t="s">
        <v>49</v>
      </c>
      <c r="E67" s="372" t="s">
        <v>50</v>
      </c>
      <c r="F67" s="372"/>
      <c r="G67" s="372"/>
      <c r="H67" s="372"/>
      <c r="I67" s="372"/>
      <c r="J67" s="372"/>
      <c r="K67" s="372"/>
      <c r="L67" s="363" t="s">
        <v>49</v>
      </c>
      <c r="M67" s="364"/>
      <c r="N67" s="364"/>
      <c r="O67" s="364"/>
      <c r="P67" s="364"/>
      <c r="Q67" s="364"/>
      <c r="R67" s="365"/>
    </row>
    <row r="68" spans="1:18" x14ac:dyDescent="0.2">
      <c r="A68" s="360" t="s">
        <v>156</v>
      </c>
      <c r="B68" s="361"/>
      <c r="C68" s="362"/>
      <c r="D68" s="17"/>
      <c r="E68" s="360" t="s">
        <v>155</v>
      </c>
      <c r="F68" s="361"/>
      <c r="G68" s="361"/>
      <c r="H68" s="361"/>
      <c r="I68" s="361"/>
      <c r="J68" s="361"/>
      <c r="K68" s="362"/>
      <c r="L68" s="363"/>
      <c r="M68" s="364"/>
      <c r="N68" s="364"/>
      <c r="O68" s="364"/>
      <c r="P68" s="364"/>
      <c r="Q68" s="364"/>
      <c r="R68" s="365"/>
    </row>
    <row r="69" spans="1:18" x14ac:dyDescent="0.2">
      <c r="A69" s="360" t="s">
        <v>154</v>
      </c>
      <c r="B69" s="361"/>
      <c r="C69" s="362"/>
      <c r="D69" s="17"/>
      <c r="E69" s="360" t="s">
        <v>153</v>
      </c>
      <c r="F69" s="361"/>
      <c r="G69" s="361"/>
      <c r="H69" s="361"/>
      <c r="I69" s="361"/>
      <c r="J69" s="361"/>
      <c r="K69" s="362"/>
      <c r="L69" s="363"/>
      <c r="M69" s="364"/>
      <c r="N69" s="364"/>
      <c r="O69" s="364"/>
      <c r="P69" s="364"/>
      <c r="Q69" s="364"/>
      <c r="R69" s="365"/>
    </row>
    <row r="70" spans="1:18" x14ac:dyDescent="0.2">
      <c r="A70" s="360"/>
      <c r="B70" s="361"/>
      <c r="C70" s="362"/>
      <c r="D70" s="17"/>
      <c r="E70" s="360" t="s">
        <v>152</v>
      </c>
      <c r="F70" s="361"/>
      <c r="G70" s="361"/>
      <c r="H70" s="361"/>
      <c r="I70" s="361"/>
      <c r="J70" s="361"/>
      <c r="K70" s="362"/>
      <c r="L70" s="363"/>
      <c r="M70" s="364"/>
      <c r="N70" s="364"/>
      <c r="O70" s="364"/>
      <c r="P70" s="364"/>
      <c r="Q70" s="364"/>
      <c r="R70" s="365"/>
    </row>
    <row r="71" spans="1:18" x14ac:dyDescent="0.2">
      <c r="A71" s="360"/>
      <c r="B71" s="361"/>
      <c r="C71" s="362"/>
      <c r="D71" s="17"/>
      <c r="E71" s="360"/>
      <c r="F71" s="361"/>
      <c r="G71" s="361"/>
      <c r="H71" s="361"/>
      <c r="I71" s="361"/>
      <c r="J71" s="361"/>
      <c r="K71" s="362"/>
      <c r="L71" s="363"/>
      <c r="M71" s="364"/>
      <c r="N71" s="364"/>
      <c r="O71" s="364"/>
      <c r="P71" s="364"/>
      <c r="Q71" s="364"/>
      <c r="R71" s="365"/>
    </row>
    <row r="72" spans="1:18" ht="16.5" customHeight="1" x14ac:dyDescent="0.2">
      <c r="A72" s="360"/>
      <c r="B72" s="361"/>
      <c r="C72" s="362"/>
      <c r="D72" s="17"/>
      <c r="E72" s="360"/>
      <c r="F72" s="361"/>
      <c r="G72" s="361"/>
      <c r="H72" s="361"/>
      <c r="I72" s="361"/>
      <c r="J72" s="361"/>
      <c r="K72" s="362"/>
      <c r="L72" s="363"/>
      <c r="M72" s="364"/>
      <c r="N72" s="364"/>
      <c r="O72" s="364"/>
      <c r="P72" s="364"/>
      <c r="Q72" s="364"/>
      <c r="R72" s="365"/>
    </row>
    <row r="73" spans="1:18" ht="16.5" customHeight="1" x14ac:dyDescent="0.2">
      <c r="A73" s="366"/>
      <c r="B73" s="367"/>
      <c r="C73" s="367"/>
      <c r="D73" s="367"/>
      <c r="E73" s="367"/>
      <c r="F73" s="367"/>
      <c r="G73" s="367"/>
      <c r="H73" s="367"/>
      <c r="I73" s="367"/>
      <c r="J73" s="367"/>
      <c r="K73" s="367"/>
      <c r="L73" s="367"/>
      <c r="M73" s="367"/>
      <c r="N73" s="367"/>
      <c r="O73" s="367"/>
      <c r="P73" s="367"/>
      <c r="Q73" s="367"/>
      <c r="R73" s="368"/>
    </row>
    <row r="74" spans="1:18" x14ac:dyDescent="0.2">
      <c r="A74" s="369" t="s">
        <v>51</v>
      </c>
      <c r="B74" s="18" t="s">
        <v>52</v>
      </c>
      <c r="C74" s="372"/>
      <c r="D74" s="372"/>
      <c r="E74" s="372"/>
      <c r="F74" s="372"/>
      <c r="G74" s="372"/>
      <c r="H74" s="372"/>
      <c r="I74" s="372"/>
      <c r="J74" s="372"/>
      <c r="K74" s="372"/>
      <c r="L74" s="372"/>
      <c r="M74" s="372"/>
      <c r="N74" s="372"/>
      <c r="O74" s="372"/>
      <c r="P74" s="372"/>
      <c r="Q74" s="372"/>
      <c r="R74" s="372"/>
    </row>
    <row r="75" spans="1:18" x14ac:dyDescent="0.2">
      <c r="A75" s="370"/>
      <c r="B75" s="18" t="s">
        <v>53</v>
      </c>
      <c r="C75" s="527" t="s">
        <v>150</v>
      </c>
      <c r="D75" s="527"/>
      <c r="E75" s="527"/>
      <c r="F75" s="527"/>
      <c r="G75" s="527"/>
      <c r="H75" s="527"/>
      <c r="I75" s="527"/>
      <c r="J75" s="527"/>
      <c r="K75" s="527"/>
      <c r="L75" s="527"/>
      <c r="M75" s="527"/>
      <c r="N75" s="527"/>
      <c r="O75" s="527"/>
      <c r="P75" s="527"/>
      <c r="Q75" s="527"/>
      <c r="R75" s="527"/>
    </row>
    <row r="76" spans="1:18" x14ac:dyDescent="0.2">
      <c r="A76" s="370"/>
      <c r="B76" s="373" t="s">
        <v>54</v>
      </c>
      <c r="C76" s="527" t="s">
        <v>193</v>
      </c>
      <c r="D76" s="527"/>
      <c r="E76" s="527"/>
      <c r="F76" s="527"/>
      <c r="G76" s="527"/>
      <c r="H76" s="527"/>
      <c r="I76" s="527"/>
      <c r="J76" s="527"/>
      <c r="K76" s="527"/>
      <c r="L76" s="527"/>
      <c r="M76" s="527"/>
      <c r="N76" s="527"/>
      <c r="O76" s="527"/>
      <c r="P76" s="527"/>
      <c r="Q76" s="527"/>
      <c r="R76" s="527"/>
    </row>
    <row r="77" spans="1:18" x14ac:dyDescent="0.2">
      <c r="A77" s="371"/>
      <c r="B77" s="374"/>
      <c r="C77" s="527"/>
      <c r="D77" s="527"/>
      <c r="E77" s="527"/>
      <c r="F77" s="527"/>
      <c r="G77" s="527"/>
      <c r="H77" s="527"/>
      <c r="I77" s="527"/>
      <c r="J77" s="527"/>
      <c r="K77" s="527"/>
      <c r="L77" s="527"/>
      <c r="M77" s="527"/>
      <c r="N77" s="527"/>
      <c r="O77" s="527"/>
      <c r="P77" s="527"/>
      <c r="Q77" s="527"/>
      <c r="R77" s="527"/>
    </row>
    <row r="80" spans="1:18" x14ac:dyDescent="0.2">
      <c r="A80" s="19" t="s">
        <v>55</v>
      </c>
    </row>
    <row r="82" spans="1:17" x14ac:dyDescent="0.2">
      <c r="A82" s="48" t="s">
        <v>56</v>
      </c>
      <c r="B82" s="48">
        <v>1000</v>
      </c>
      <c r="C82" s="48">
        <v>2000</v>
      </c>
      <c r="D82" s="48">
        <v>3000</v>
      </c>
      <c r="E82" s="48">
        <v>4000</v>
      </c>
      <c r="F82" s="345">
        <v>5000</v>
      </c>
      <c r="G82" s="345"/>
      <c r="H82" s="345"/>
      <c r="I82" s="345">
        <v>6000</v>
      </c>
      <c r="J82" s="345"/>
      <c r="K82" s="342"/>
      <c r="L82" s="342">
        <v>7000</v>
      </c>
      <c r="M82" s="343"/>
      <c r="N82" s="344"/>
      <c r="O82" s="345" t="s">
        <v>57</v>
      </c>
      <c r="P82" s="346"/>
      <c r="Q82" s="346"/>
    </row>
    <row r="83" spans="1:17" x14ac:dyDescent="0.2">
      <c r="A83" s="20" t="s">
        <v>192</v>
      </c>
      <c r="B83" s="96">
        <v>6534750.8499999996</v>
      </c>
      <c r="C83" s="96">
        <v>715383.85</v>
      </c>
      <c r="D83" s="96">
        <v>58642.99</v>
      </c>
      <c r="E83" s="96">
        <v>0</v>
      </c>
      <c r="F83" s="524">
        <v>0</v>
      </c>
      <c r="G83" s="525"/>
      <c r="H83" s="526"/>
      <c r="I83" s="524">
        <v>0</v>
      </c>
      <c r="J83" s="525"/>
      <c r="K83" s="526"/>
      <c r="L83" s="524">
        <v>0</v>
      </c>
      <c r="M83" s="525"/>
      <c r="N83" s="526"/>
      <c r="O83" s="524">
        <f>SUM(B83:N83)</f>
        <v>7308777.6899999995</v>
      </c>
      <c r="P83" s="525"/>
      <c r="Q83" s="526"/>
    </row>
    <row r="84" spans="1:17" x14ac:dyDescent="0.2">
      <c r="A84" s="20">
        <v>101</v>
      </c>
      <c r="B84" s="96"/>
      <c r="C84" s="96"/>
      <c r="D84" s="96"/>
      <c r="E84" s="96"/>
      <c r="F84" s="524"/>
      <c r="G84" s="525"/>
      <c r="H84" s="526"/>
      <c r="I84" s="524"/>
      <c r="J84" s="525"/>
      <c r="K84" s="526"/>
      <c r="L84" s="524"/>
      <c r="M84" s="525"/>
      <c r="N84" s="526"/>
      <c r="O84" s="524"/>
      <c r="P84" s="525"/>
      <c r="Q84" s="526"/>
    </row>
    <row r="85" spans="1:17" x14ac:dyDescent="0.2">
      <c r="A85" s="20">
        <v>502</v>
      </c>
      <c r="B85" s="17"/>
      <c r="C85" s="17"/>
      <c r="D85" s="17"/>
      <c r="E85" s="17"/>
      <c r="F85" s="342"/>
      <c r="G85" s="343"/>
      <c r="H85" s="344"/>
      <c r="I85" s="342"/>
      <c r="J85" s="343"/>
      <c r="K85" s="343"/>
      <c r="L85" s="342"/>
      <c r="M85" s="343"/>
      <c r="N85" s="344"/>
      <c r="O85" s="345"/>
      <c r="P85" s="346"/>
      <c r="Q85" s="346"/>
    </row>
    <row r="86" spans="1:17" x14ac:dyDescent="0.2">
      <c r="A86" s="20">
        <v>519</v>
      </c>
      <c r="B86" s="17"/>
      <c r="C86" s="17"/>
      <c r="D86" s="17"/>
      <c r="E86" s="17"/>
      <c r="F86" s="342"/>
      <c r="G86" s="343"/>
      <c r="H86" s="344"/>
      <c r="I86" s="342"/>
      <c r="J86" s="343"/>
      <c r="K86" s="343"/>
      <c r="L86" s="342"/>
      <c r="M86" s="343"/>
      <c r="N86" s="344"/>
      <c r="O86" s="345"/>
      <c r="P86" s="346"/>
      <c r="Q86" s="346"/>
    </row>
    <row r="87" spans="1:17" x14ac:dyDescent="0.2">
      <c r="A87" s="20"/>
      <c r="B87" s="17"/>
      <c r="C87" s="17"/>
      <c r="D87" s="17"/>
      <c r="E87" s="17"/>
      <c r="F87" s="342"/>
      <c r="G87" s="343"/>
      <c r="H87" s="344"/>
      <c r="I87" s="342"/>
      <c r="J87" s="343"/>
      <c r="K87" s="343"/>
      <c r="L87" s="342"/>
      <c r="M87" s="343"/>
      <c r="N87" s="344"/>
      <c r="O87" s="345"/>
      <c r="P87" s="346"/>
      <c r="Q87" s="346"/>
    </row>
    <row r="88" spans="1:17" x14ac:dyDescent="0.2">
      <c r="A88" s="20"/>
      <c r="B88" s="17"/>
      <c r="C88" s="17"/>
      <c r="D88" s="17"/>
      <c r="E88" s="17"/>
      <c r="F88" s="345"/>
      <c r="G88" s="345"/>
      <c r="H88" s="345"/>
      <c r="I88" s="345"/>
      <c r="J88" s="345"/>
      <c r="K88" s="345"/>
      <c r="L88" s="345"/>
      <c r="M88" s="345"/>
      <c r="N88" s="345"/>
      <c r="O88" s="359"/>
      <c r="P88" s="346"/>
      <c r="Q88" s="346"/>
    </row>
    <row r="89" spans="1:17" x14ac:dyDescent="0.2">
      <c r="A89" s="27" t="s">
        <v>39</v>
      </c>
      <c r="B89" s="28">
        <f>SUM(B83:B88)</f>
        <v>6534750.8499999996</v>
      </c>
      <c r="C89" s="28">
        <f>SUM(C83:C88)</f>
        <v>715383.85</v>
      </c>
      <c r="D89" s="28">
        <f>SUM(D83:D88)</f>
        <v>58642.99</v>
      </c>
      <c r="E89" s="28">
        <f>SUM(E83:E88)</f>
        <v>0</v>
      </c>
      <c r="F89" s="355">
        <f>SUM(F83:F88)</f>
        <v>0</v>
      </c>
      <c r="G89" s="356"/>
      <c r="H89" s="357"/>
      <c r="I89" s="521">
        <v>0</v>
      </c>
      <c r="J89" s="522"/>
      <c r="K89" s="523"/>
      <c r="L89" s="521">
        <v>0</v>
      </c>
      <c r="M89" s="522"/>
      <c r="N89" s="523"/>
      <c r="O89" s="358">
        <f>SUM(B89:N89)</f>
        <v>7308777.6899999995</v>
      </c>
      <c r="P89" s="351"/>
      <c r="Q89" s="351"/>
    </row>
  </sheetData>
  <mergeCells count="210">
    <mergeCell ref="L46:M46"/>
    <mergeCell ref="P44:Q44"/>
    <mergeCell ref="H45:I45"/>
    <mergeCell ref="H46:I46"/>
    <mergeCell ref="J45:K45"/>
    <mergeCell ref="L45:M45"/>
    <mergeCell ref="A42:A46"/>
    <mergeCell ref="B42:C46"/>
    <mergeCell ref="D42:D46"/>
    <mergeCell ref="E42:E43"/>
    <mergeCell ref="F42:G46"/>
    <mergeCell ref="A25:B25"/>
    <mergeCell ref="A30:B30"/>
    <mergeCell ref="E30:G30"/>
    <mergeCell ref="H30:R30"/>
    <mergeCell ref="A17:A18"/>
    <mergeCell ref="B17:R18"/>
    <mergeCell ref="B19:R19"/>
    <mergeCell ref="A22:R22"/>
    <mergeCell ref="A23:B23"/>
    <mergeCell ref="C23:R23"/>
    <mergeCell ref="B20:E21"/>
    <mergeCell ref="F20:K21"/>
    <mergeCell ref="L20:R21"/>
    <mergeCell ref="A26:B26"/>
    <mergeCell ref="F26:G26"/>
    <mergeCell ref="H26:J26"/>
    <mergeCell ref="B41:C41"/>
    <mergeCell ref="F41:G41"/>
    <mergeCell ref="K26:M26"/>
    <mergeCell ref="A39:R39"/>
    <mergeCell ref="A40:G40"/>
    <mergeCell ref="H40:I41"/>
    <mergeCell ref="J40:K41"/>
    <mergeCell ref="L40:M41"/>
    <mergeCell ref="N40:O41"/>
    <mergeCell ref="P40:Q41"/>
    <mergeCell ref="R40:R41"/>
    <mergeCell ref="A31:R31"/>
    <mergeCell ref="A32:A34"/>
    <mergeCell ref="B32:R33"/>
    <mergeCell ref="B34:R34"/>
    <mergeCell ref="A1:R1"/>
    <mergeCell ref="A2:R2"/>
    <mergeCell ref="A3:R3"/>
    <mergeCell ref="A4:R4"/>
    <mergeCell ref="A5:R5"/>
    <mergeCell ref="A6:R6"/>
    <mergeCell ref="A20:A21"/>
    <mergeCell ref="B36:R37"/>
    <mergeCell ref="B38:R38"/>
    <mergeCell ref="A27:R27"/>
    <mergeCell ref="A28:B28"/>
    <mergeCell ref="C28:R28"/>
    <mergeCell ref="A35:R35"/>
    <mergeCell ref="A36:A38"/>
    <mergeCell ref="A7:R7"/>
    <mergeCell ref="A8:R8"/>
    <mergeCell ref="A9:R9"/>
    <mergeCell ref="A10:A12"/>
    <mergeCell ref="B10:R12"/>
    <mergeCell ref="A13:A16"/>
    <mergeCell ref="B13:R16"/>
    <mergeCell ref="C25:R25"/>
    <mergeCell ref="A24:B24"/>
    <mergeCell ref="C24:R24"/>
    <mergeCell ref="A47:R47"/>
    <mergeCell ref="A48:R48"/>
    <mergeCell ref="A49:R49"/>
    <mergeCell ref="N51:O51"/>
    <mergeCell ref="P51:Q51"/>
    <mergeCell ref="H42:I42"/>
    <mergeCell ref="J42:K42"/>
    <mergeCell ref="L42:M42"/>
    <mergeCell ref="N42:O42"/>
    <mergeCell ref="P42:Q42"/>
    <mergeCell ref="H43:I43"/>
    <mergeCell ref="E44:E46"/>
    <mergeCell ref="H44:I44"/>
    <mergeCell ref="J44:K44"/>
    <mergeCell ref="L44:M44"/>
    <mergeCell ref="N44:O44"/>
    <mergeCell ref="N45:O45"/>
    <mergeCell ref="P45:Q45"/>
    <mergeCell ref="L43:M43"/>
    <mergeCell ref="J46:K46"/>
    <mergeCell ref="J43:K43"/>
    <mergeCell ref="P46:Q46"/>
    <mergeCell ref="N46:O46"/>
    <mergeCell ref="N43:O43"/>
    <mergeCell ref="A50:E50"/>
    <mergeCell ref="F50:H50"/>
    <mergeCell ref="I50:L50"/>
    <mergeCell ref="M50:O50"/>
    <mergeCell ref="P50:R50"/>
    <mergeCell ref="P52:Q52"/>
    <mergeCell ref="B51:C51"/>
    <mergeCell ref="F51:G51"/>
    <mergeCell ref="H51:I51"/>
    <mergeCell ref="J51:K51"/>
    <mergeCell ref="L51:M51"/>
    <mergeCell ref="H53:I53"/>
    <mergeCell ref="J53:K53"/>
    <mergeCell ref="L53:M53"/>
    <mergeCell ref="N53:O53"/>
    <mergeCell ref="P53:Q53"/>
    <mergeCell ref="A52:A55"/>
    <mergeCell ref="B52:C55"/>
    <mergeCell ref="D52:D55"/>
    <mergeCell ref="E52:E53"/>
    <mergeCell ref="F52:G55"/>
    <mergeCell ref="N52:O52"/>
    <mergeCell ref="N54:O54"/>
    <mergeCell ref="P54:Q54"/>
    <mergeCell ref="H55:I55"/>
    <mergeCell ref="J55:K55"/>
    <mergeCell ref="L55:M55"/>
    <mergeCell ref="N55:O55"/>
    <mergeCell ref="H52:I52"/>
    <mergeCell ref="J52:K52"/>
    <mergeCell ref="L52:M52"/>
    <mergeCell ref="A56:R56"/>
    <mergeCell ref="A57:C57"/>
    <mergeCell ref="E57:K57"/>
    <mergeCell ref="L57:O57"/>
    <mergeCell ref="P57:R57"/>
    <mergeCell ref="P55:Q55"/>
    <mergeCell ref="E54:E55"/>
    <mergeCell ref="H54:I54"/>
    <mergeCell ref="J54:K54"/>
    <mergeCell ref="L54:M54"/>
    <mergeCell ref="A58:C60"/>
    <mergeCell ref="E58:K58"/>
    <mergeCell ref="L58:O58"/>
    <mergeCell ref="P58:R58"/>
    <mergeCell ref="E59:K59"/>
    <mergeCell ref="L59:O59"/>
    <mergeCell ref="P59:R59"/>
    <mergeCell ref="E60:K60"/>
    <mergeCell ref="L60:O60"/>
    <mergeCell ref="P60:R60"/>
    <mergeCell ref="A67:C67"/>
    <mergeCell ref="E67:K67"/>
    <mergeCell ref="L67:R67"/>
    <mergeCell ref="A61:C64"/>
    <mergeCell ref="E61:K61"/>
    <mergeCell ref="L61:O61"/>
    <mergeCell ref="P61:R61"/>
    <mergeCell ref="A68:C68"/>
    <mergeCell ref="E68:K68"/>
    <mergeCell ref="L68:R68"/>
    <mergeCell ref="E62:K62"/>
    <mergeCell ref="L62:O62"/>
    <mergeCell ref="P62:R62"/>
    <mergeCell ref="E63:K63"/>
    <mergeCell ref="L63:O63"/>
    <mergeCell ref="P63:R63"/>
    <mergeCell ref="E64:K64"/>
    <mergeCell ref="L64:O64"/>
    <mergeCell ref="P64:R64"/>
    <mergeCell ref="A69:C69"/>
    <mergeCell ref="E69:K69"/>
    <mergeCell ref="L69:R69"/>
    <mergeCell ref="A70:C70"/>
    <mergeCell ref="E70:K70"/>
    <mergeCell ref="L70:R70"/>
    <mergeCell ref="A71:C71"/>
    <mergeCell ref="E71:K71"/>
    <mergeCell ref="L71:R71"/>
    <mergeCell ref="A72:C72"/>
    <mergeCell ref="E72:K72"/>
    <mergeCell ref="L72:R72"/>
    <mergeCell ref="A73:R73"/>
    <mergeCell ref="A74:A77"/>
    <mergeCell ref="C74:R74"/>
    <mergeCell ref="C75:R75"/>
    <mergeCell ref="B76:B77"/>
    <mergeCell ref="C76:R77"/>
    <mergeCell ref="F82:H82"/>
    <mergeCell ref="I82:K82"/>
    <mergeCell ref="L82:N82"/>
    <mergeCell ref="O82:Q82"/>
    <mergeCell ref="F83:H83"/>
    <mergeCell ref="I83:K83"/>
    <mergeCell ref="L83:N83"/>
    <mergeCell ref="O83:Q83"/>
    <mergeCell ref="L84:N84"/>
    <mergeCell ref="O84:Q84"/>
    <mergeCell ref="F84:H84"/>
    <mergeCell ref="I84:K84"/>
    <mergeCell ref="F85:H85"/>
    <mergeCell ref="I85:K85"/>
    <mergeCell ref="L85:N85"/>
    <mergeCell ref="O85:Q85"/>
    <mergeCell ref="F89:H89"/>
    <mergeCell ref="I89:K89"/>
    <mergeCell ref="L89:N89"/>
    <mergeCell ref="O89:Q89"/>
    <mergeCell ref="F86:H86"/>
    <mergeCell ref="I86:K86"/>
    <mergeCell ref="L86:N86"/>
    <mergeCell ref="O86:Q86"/>
    <mergeCell ref="F87:H87"/>
    <mergeCell ref="I87:K87"/>
    <mergeCell ref="F88:H88"/>
    <mergeCell ref="I88:K88"/>
    <mergeCell ref="L88:N88"/>
    <mergeCell ref="O88:Q88"/>
    <mergeCell ref="L87:N87"/>
    <mergeCell ref="O87:Q87"/>
  </mergeCells>
  <pageMargins left="0.70866141732283472" right="0.70866141732283472" top="0.55118110236220474" bottom="0.55118110236220474" header="0.31496062992125984" footer="0.31496062992125984"/>
  <pageSetup scale="58" fitToHeight="4" orientation="landscape" r:id="rId1"/>
  <headerFooter>
    <oddFooter>&amp;C&amp;P de &amp;N&amp;R&amp;A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W94"/>
  <sheetViews>
    <sheetView showGridLines="0" zoomScaleNormal="100" workbookViewId="0">
      <selection activeCell="P43" sqref="P43:Q43"/>
    </sheetView>
  </sheetViews>
  <sheetFormatPr baseColWidth="10" defaultColWidth="9.140625" defaultRowHeight="12.75" x14ac:dyDescent="0.2"/>
  <cols>
    <col min="1" max="1" width="25.7109375" style="1" customWidth="1"/>
    <col min="2" max="2" width="15" style="1" bestFit="1" customWidth="1"/>
    <col min="3" max="3" width="14.5703125" style="1" customWidth="1"/>
    <col min="4" max="4" width="16.42578125" style="1" customWidth="1"/>
    <col min="5" max="5" width="20.28515625" style="1" customWidth="1"/>
    <col min="6" max="6" width="7.28515625" style="1" customWidth="1"/>
    <col min="7" max="7" width="7.5703125" style="1" customWidth="1"/>
    <col min="8" max="8" width="7.42578125" style="1" customWidth="1"/>
    <col min="9" max="9" width="7.85546875" style="1" customWidth="1"/>
    <col min="10" max="10" width="7.28515625" style="1" customWidth="1"/>
    <col min="11" max="11" width="7.5703125" style="1" customWidth="1"/>
    <col min="12" max="12" width="7.7109375" style="1" customWidth="1"/>
    <col min="13" max="13" width="6.5703125" style="1" customWidth="1"/>
    <col min="14" max="14" width="7.42578125" style="1" customWidth="1"/>
    <col min="15" max="15" width="6.5703125" style="1" customWidth="1"/>
    <col min="16" max="16" width="8.140625" style="1" customWidth="1"/>
    <col min="17" max="17" width="5.7109375" style="1" customWidth="1"/>
    <col min="18" max="18" width="16.7109375" style="1" customWidth="1"/>
    <col min="19" max="16384" width="9.140625" style="1"/>
  </cols>
  <sheetData>
    <row r="1" spans="1:18" x14ac:dyDescent="0.2">
      <c r="A1" s="506"/>
      <c r="B1" s="507"/>
      <c r="C1" s="507"/>
      <c r="D1" s="507"/>
      <c r="E1" s="507"/>
      <c r="F1" s="507"/>
      <c r="G1" s="507"/>
      <c r="H1" s="507"/>
      <c r="I1" s="507"/>
      <c r="J1" s="507"/>
      <c r="K1" s="507"/>
      <c r="L1" s="507"/>
      <c r="M1" s="507"/>
      <c r="N1" s="507"/>
      <c r="O1" s="507"/>
      <c r="P1" s="507"/>
      <c r="Q1" s="507"/>
      <c r="R1" s="508"/>
    </row>
    <row r="2" spans="1:18" ht="24" customHeight="1" x14ac:dyDescent="0.35">
      <c r="A2" s="509" t="s">
        <v>0</v>
      </c>
      <c r="B2" s="510"/>
      <c r="C2" s="510"/>
      <c r="D2" s="510"/>
      <c r="E2" s="510"/>
      <c r="F2" s="510"/>
      <c r="G2" s="510"/>
      <c r="H2" s="510"/>
      <c r="I2" s="510"/>
      <c r="J2" s="510"/>
      <c r="K2" s="510"/>
      <c r="L2" s="510"/>
      <c r="M2" s="510"/>
      <c r="N2" s="510"/>
      <c r="O2" s="510"/>
      <c r="P2" s="510"/>
      <c r="Q2" s="510"/>
      <c r="R2" s="511"/>
    </row>
    <row r="3" spans="1:18" ht="20.25" x14ac:dyDescent="0.3">
      <c r="A3" s="512" t="s">
        <v>191</v>
      </c>
      <c r="B3" s="513"/>
      <c r="C3" s="513"/>
      <c r="D3" s="513"/>
      <c r="E3" s="513"/>
      <c r="F3" s="513"/>
      <c r="G3" s="513"/>
      <c r="H3" s="513"/>
      <c r="I3" s="513"/>
      <c r="J3" s="513"/>
      <c r="K3" s="513"/>
      <c r="L3" s="513"/>
      <c r="M3" s="513"/>
      <c r="N3" s="513"/>
      <c r="O3" s="513"/>
      <c r="P3" s="513"/>
      <c r="Q3" s="513"/>
      <c r="R3" s="514"/>
    </row>
    <row r="4" spans="1:18" ht="18" x14ac:dyDescent="0.25">
      <c r="A4" s="515" t="s">
        <v>190</v>
      </c>
      <c r="B4" s="516"/>
      <c r="C4" s="516"/>
      <c r="D4" s="516"/>
      <c r="E4" s="516"/>
      <c r="F4" s="516"/>
      <c r="G4" s="516"/>
      <c r="H4" s="516"/>
      <c r="I4" s="516"/>
      <c r="J4" s="516"/>
      <c r="K4" s="516"/>
      <c r="L4" s="516"/>
      <c r="M4" s="516"/>
      <c r="N4" s="516"/>
      <c r="O4" s="516"/>
      <c r="P4" s="516"/>
      <c r="Q4" s="516"/>
      <c r="R4" s="517"/>
    </row>
    <row r="5" spans="1:18" ht="18" x14ac:dyDescent="0.2">
      <c r="A5" s="518" t="s">
        <v>92</v>
      </c>
      <c r="B5" s="519"/>
      <c r="C5" s="519"/>
      <c r="D5" s="519"/>
      <c r="E5" s="519"/>
      <c r="F5" s="519"/>
      <c r="G5" s="519"/>
      <c r="H5" s="519"/>
      <c r="I5" s="519"/>
      <c r="J5" s="519"/>
      <c r="K5" s="519"/>
      <c r="L5" s="519"/>
      <c r="M5" s="519"/>
      <c r="N5" s="519"/>
      <c r="O5" s="519"/>
      <c r="P5" s="519"/>
      <c r="Q5" s="519"/>
      <c r="R5" s="520"/>
    </row>
    <row r="6" spans="1:18" x14ac:dyDescent="0.2">
      <c r="A6" s="93"/>
      <c r="B6" s="92"/>
      <c r="C6" s="92"/>
      <c r="D6" s="92"/>
      <c r="E6" s="92"/>
      <c r="F6" s="92"/>
      <c r="G6" s="92"/>
      <c r="H6" s="92"/>
      <c r="I6" s="92"/>
      <c r="J6" s="92"/>
      <c r="K6" s="92"/>
      <c r="L6" s="92"/>
      <c r="M6" s="92"/>
      <c r="N6" s="92"/>
      <c r="O6" s="92"/>
      <c r="P6" s="92"/>
      <c r="Q6" s="92"/>
      <c r="R6" s="91"/>
    </row>
    <row r="7" spans="1:18" x14ac:dyDescent="0.2">
      <c r="A7" s="494"/>
      <c r="B7" s="495"/>
      <c r="C7" s="495"/>
      <c r="D7" s="495"/>
      <c r="E7" s="495"/>
      <c r="F7" s="495"/>
      <c r="G7" s="495"/>
      <c r="H7" s="495"/>
      <c r="I7" s="495"/>
      <c r="J7" s="495"/>
      <c r="K7" s="495"/>
      <c r="L7" s="495"/>
      <c r="M7" s="495"/>
      <c r="N7" s="495"/>
      <c r="O7" s="495"/>
      <c r="P7" s="495"/>
      <c r="Q7" s="495"/>
      <c r="R7" s="496"/>
    </row>
    <row r="8" spans="1:18" x14ac:dyDescent="0.2">
      <c r="A8" s="472" t="s">
        <v>1</v>
      </c>
      <c r="B8" s="423" t="s">
        <v>189</v>
      </c>
      <c r="C8" s="497"/>
      <c r="D8" s="497"/>
      <c r="E8" s="497"/>
      <c r="F8" s="497"/>
      <c r="G8" s="497"/>
      <c r="H8" s="497"/>
      <c r="I8" s="497"/>
      <c r="J8" s="497"/>
      <c r="K8" s="497"/>
      <c r="L8" s="497"/>
      <c r="M8" s="497"/>
      <c r="N8" s="497"/>
      <c r="O8" s="497"/>
      <c r="P8" s="497"/>
      <c r="Q8" s="497"/>
      <c r="R8" s="424"/>
    </row>
    <row r="9" spans="1:18" x14ac:dyDescent="0.2">
      <c r="A9" s="472"/>
      <c r="B9" s="425"/>
      <c r="C9" s="498"/>
      <c r="D9" s="498"/>
      <c r="E9" s="498"/>
      <c r="F9" s="498"/>
      <c r="G9" s="498"/>
      <c r="H9" s="498"/>
      <c r="I9" s="498"/>
      <c r="J9" s="498"/>
      <c r="K9" s="498"/>
      <c r="L9" s="498"/>
      <c r="M9" s="498"/>
      <c r="N9" s="498"/>
      <c r="O9" s="498"/>
      <c r="P9" s="498"/>
      <c r="Q9" s="498"/>
      <c r="R9" s="426"/>
    </row>
    <row r="10" spans="1:18" x14ac:dyDescent="0.2">
      <c r="A10" s="472"/>
      <c r="B10" s="427"/>
      <c r="C10" s="499"/>
      <c r="D10" s="499"/>
      <c r="E10" s="499"/>
      <c r="F10" s="499"/>
      <c r="G10" s="499"/>
      <c r="H10" s="499"/>
      <c r="I10" s="499"/>
      <c r="J10" s="499"/>
      <c r="K10" s="499"/>
      <c r="L10" s="499"/>
      <c r="M10" s="499"/>
      <c r="N10" s="499"/>
      <c r="O10" s="499"/>
      <c r="P10" s="499"/>
      <c r="Q10" s="499"/>
      <c r="R10" s="428"/>
    </row>
    <row r="11" spans="1:18" x14ac:dyDescent="0.2">
      <c r="A11" s="500" t="s">
        <v>2</v>
      </c>
      <c r="B11" s="449" t="s">
        <v>188</v>
      </c>
      <c r="C11" s="449"/>
      <c r="D11" s="449"/>
      <c r="E11" s="449"/>
      <c r="F11" s="449"/>
      <c r="G11" s="449"/>
      <c r="H11" s="449"/>
      <c r="I11" s="449"/>
      <c r="J11" s="449"/>
      <c r="K11" s="449"/>
      <c r="L11" s="449"/>
      <c r="M11" s="449"/>
      <c r="N11" s="449"/>
      <c r="O11" s="449"/>
      <c r="P11" s="449"/>
      <c r="Q11" s="449"/>
      <c r="R11" s="449"/>
    </row>
    <row r="12" spans="1:18" x14ac:dyDescent="0.2">
      <c r="A12" s="501"/>
      <c r="B12" s="449"/>
      <c r="C12" s="449"/>
      <c r="D12" s="449"/>
      <c r="E12" s="449"/>
      <c r="F12" s="449"/>
      <c r="G12" s="449"/>
      <c r="H12" s="449"/>
      <c r="I12" s="449"/>
      <c r="J12" s="449"/>
      <c r="K12" s="449"/>
      <c r="L12" s="449"/>
      <c r="M12" s="449"/>
      <c r="N12" s="449"/>
      <c r="O12" s="449"/>
      <c r="P12" s="449"/>
      <c r="Q12" s="449"/>
      <c r="R12" s="449"/>
    </row>
    <row r="13" spans="1:18" x14ac:dyDescent="0.2">
      <c r="A13" s="501"/>
      <c r="B13" s="449"/>
      <c r="C13" s="449"/>
      <c r="D13" s="449"/>
      <c r="E13" s="449"/>
      <c r="F13" s="449"/>
      <c r="G13" s="449"/>
      <c r="H13" s="449"/>
      <c r="I13" s="449"/>
      <c r="J13" s="449"/>
      <c r="K13" s="449"/>
      <c r="L13" s="449"/>
      <c r="M13" s="449"/>
      <c r="N13" s="449"/>
      <c r="O13" s="449"/>
      <c r="P13" s="449"/>
      <c r="Q13" s="449"/>
      <c r="R13" s="449"/>
    </row>
    <row r="14" spans="1:18" x14ac:dyDescent="0.2">
      <c r="A14" s="502"/>
      <c r="B14" s="449"/>
      <c r="C14" s="449"/>
      <c r="D14" s="449"/>
      <c r="E14" s="449"/>
      <c r="F14" s="449"/>
      <c r="G14" s="449"/>
      <c r="H14" s="449"/>
      <c r="I14" s="449"/>
      <c r="J14" s="449"/>
      <c r="K14" s="449"/>
      <c r="L14" s="449"/>
      <c r="M14" s="449"/>
      <c r="N14" s="449"/>
      <c r="O14" s="449"/>
      <c r="P14" s="449"/>
      <c r="Q14" s="449"/>
      <c r="R14" s="449"/>
    </row>
    <row r="15" spans="1:18" x14ac:dyDescent="0.2">
      <c r="A15" s="432" t="s">
        <v>3</v>
      </c>
      <c r="B15" s="468" t="s">
        <v>187</v>
      </c>
      <c r="C15" s="469"/>
      <c r="D15" s="469"/>
      <c r="E15" s="469"/>
      <c r="F15" s="469"/>
      <c r="G15" s="469"/>
      <c r="H15" s="469"/>
      <c r="I15" s="469"/>
      <c r="J15" s="469"/>
      <c r="K15" s="469"/>
      <c r="L15" s="469"/>
      <c r="M15" s="469"/>
      <c r="N15" s="469"/>
      <c r="O15" s="469"/>
      <c r="P15" s="469"/>
      <c r="Q15" s="469"/>
      <c r="R15" s="470"/>
    </row>
    <row r="16" spans="1:18" x14ac:dyDescent="0.2">
      <c r="A16" s="434"/>
      <c r="B16" s="421"/>
      <c r="C16" s="471"/>
      <c r="D16" s="471"/>
      <c r="E16" s="471"/>
      <c r="F16" s="471"/>
      <c r="G16" s="471"/>
      <c r="H16" s="471"/>
      <c r="I16" s="471"/>
      <c r="J16" s="471"/>
      <c r="K16" s="471"/>
      <c r="L16" s="471"/>
      <c r="M16" s="471"/>
      <c r="N16" s="471"/>
      <c r="O16" s="471"/>
      <c r="P16" s="471"/>
      <c r="Q16" s="471"/>
      <c r="R16" s="422"/>
    </row>
    <row r="17" spans="1:18" ht="51" x14ac:dyDescent="0.2">
      <c r="A17" s="2" t="s">
        <v>142</v>
      </c>
      <c r="B17" s="390" t="s">
        <v>186</v>
      </c>
      <c r="C17" s="452"/>
      <c r="D17" s="452"/>
      <c r="E17" s="452"/>
      <c r="F17" s="452"/>
      <c r="G17" s="452"/>
      <c r="H17" s="452"/>
      <c r="I17" s="452"/>
      <c r="J17" s="452"/>
      <c r="K17" s="452"/>
      <c r="L17" s="452"/>
      <c r="M17" s="452"/>
      <c r="N17" s="452"/>
      <c r="O17" s="452"/>
      <c r="P17" s="452"/>
      <c r="Q17" s="452"/>
      <c r="R17" s="391"/>
    </row>
    <row r="18" spans="1:18" x14ac:dyDescent="0.2">
      <c r="A18" s="472" t="s">
        <v>4</v>
      </c>
      <c r="B18" s="580" t="s">
        <v>185</v>
      </c>
      <c r="C18" s="486"/>
      <c r="D18" s="486"/>
      <c r="E18" s="487"/>
      <c r="F18" s="479" t="s">
        <v>5</v>
      </c>
      <c r="G18" s="480"/>
      <c r="H18" s="480"/>
      <c r="I18" s="480"/>
      <c r="J18" s="480"/>
      <c r="K18" s="481"/>
      <c r="L18" s="593">
        <f>R42</f>
        <v>3792508.0999999996</v>
      </c>
      <c r="M18" s="594"/>
      <c r="N18" s="594"/>
      <c r="O18" s="594"/>
      <c r="P18" s="594"/>
      <c r="Q18" s="594"/>
      <c r="R18" s="595"/>
    </row>
    <row r="19" spans="1:18" x14ac:dyDescent="0.2">
      <c r="A19" s="472"/>
      <c r="B19" s="488"/>
      <c r="C19" s="489"/>
      <c r="D19" s="489"/>
      <c r="E19" s="490"/>
      <c r="F19" s="482"/>
      <c r="G19" s="483"/>
      <c r="H19" s="483"/>
      <c r="I19" s="483"/>
      <c r="J19" s="483"/>
      <c r="K19" s="484"/>
      <c r="L19" s="596"/>
      <c r="M19" s="597"/>
      <c r="N19" s="597"/>
      <c r="O19" s="597"/>
      <c r="P19" s="597"/>
      <c r="Q19" s="597"/>
      <c r="R19" s="598"/>
    </row>
    <row r="20" spans="1:18" x14ac:dyDescent="0.2">
      <c r="A20" s="459"/>
      <c r="B20" s="460"/>
      <c r="C20" s="460"/>
      <c r="D20" s="460"/>
      <c r="E20" s="460"/>
      <c r="F20" s="460"/>
      <c r="G20" s="460"/>
      <c r="H20" s="460"/>
      <c r="I20" s="460"/>
      <c r="J20" s="460"/>
      <c r="K20" s="460"/>
      <c r="L20" s="460"/>
      <c r="M20" s="460"/>
      <c r="N20" s="460"/>
      <c r="O20" s="460"/>
      <c r="P20" s="460"/>
      <c r="Q20" s="460"/>
      <c r="R20" s="461"/>
    </row>
    <row r="21" spans="1:18" ht="32.25" customHeight="1" x14ac:dyDescent="0.2">
      <c r="A21" s="390" t="s">
        <v>6</v>
      </c>
      <c r="B21" s="391"/>
      <c r="C21" s="462" t="s">
        <v>90</v>
      </c>
      <c r="D21" s="463"/>
      <c r="E21" s="463"/>
      <c r="F21" s="463"/>
      <c r="G21" s="463"/>
      <c r="H21" s="463"/>
      <c r="I21" s="463"/>
      <c r="J21" s="463"/>
      <c r="K21" s="463"/>
      <c r="L21" s="463"/>
      <c r="M21" s="463"/>
      <c r="N21" s="463"/>
      <c r="O21" s="463"/>
      <c r="P21" s="463"/>
      <c r="Q21" s="463"/>
      <c r="R21" s="464"/>
    </row>
    <row r="22" spans="1:18" ht="87.75" customHeight="1" x14ac:dyDescent="0.2">
      <c r="A22" s="440" t="s">
        <v>7</v>
      </c>
      <c r="B22" s="442"/>
      <c r="C22" s="443" t="s">
        <v>184</v>
      </c>
      <c r="D22" s="444"/>
      <c r="E22" s="444"/>
      <c r="F22" s="444"/>
      <c r="G22" s="444"/>
      <c r="H22" s="444"/>
      <c r="I22" s="444"/>
      <c r="J22" s="444"/>
      <c r="K22" s="444"/>
      <c r="L22" s="444"/>
      <c r="M22" s="444"/>
      <c r="N22" s="444"/>
      <c r="O22" s="444"/>
      <c r="P22" s="444"/>
      <c r="Q22" s="444"/>
      <c r="R22" s="445"/>
    </row>
    <row r="23" spans="1:18" s="3" customFormat="1" ht="18" customHeight="1" x14ac:dyDescent="0.25">
      <c r="A23" s="390" t="s">
        <v>8</v>
      </c>
      <c r="B23" s="391"/>
      <c r="C23" s="390" t="s">
        <v>9</v>
      </c>
      <c r="D23" s="452"/>
      <c r="E23" s="452"/>
      <c r="F23" s="452"/>
      <c r="G23" s="452"/>
      <c r="H23" s="452"/>
      <c r="I23" s="452"/>
      <c r="J23" s="452"/>
      <c r="K23" s="452"/>
      <c r="L23" s="452"/>
      <c r="M23" s="452"/>
      <c r="N23" s="452"/>
      <c r="O23" s="452"/>
      <c r="P23" s="452"/>
      <c r="Q23" s="452"/>
      <c r="R23" s="391"/>
    </row>
    <row r="24" spans="1:18" ht="24" customHeight="1" x14ac:dyDescent="0.2">
      <c r="A24" s="390" t="s">
        <v>183</v>
      </c>
      <c r="B24" s="391"/>
      <c r="C24" s="4" t="s">
        <v>10</v>
      </c>
      <c r="D24" s="90">
        <v>1</v>
      </c>
      <c r="E24" s="4" t="s">
        <v>11</v>
      </c>
      <c r="F24" s="390">
        <v>1.3</v>
      </c>
      <c r="G24" s="391"/>
      <c r="H24" s="440" t="s">
        <v>12</v>
      </c>
      <c r="I24" s="441"/>
      <c r="J24" s="442"/>
      <c r="K24" s="390" t="s">
        <v>182</v>
      </c>
      <c r="L24" s="452"/>
      <c r="M24" s="391"/>
      <c r="N24" s="5"/>
      <c r="O24" s="6"/>
      <c r="P24" s="6"/>
      <c r="Q24" s="6"/>
      <c r="R24" s="7"/>
    </row>
    <row r="25" spans="1:18" x14ac:dyDescent="0.2">
      <c r="A25" s="453"/>
      <c r="B25" s="454"/>
      <c r="C25" s="454"/>
      <c r="D25" s="454"/>
      <c r="E25" s="454"/>
      <c r="F25" s="454"/>
      <c r="G25" s="454"/>
      <c r="H25" s="454"/>
      <c r="I25" s="454"/>
      <c r="J25" s="454"/>
      <c r="K25" s="454"/>
      <c r="L25" s="454"/>
      <c r="M25" s="454"/>
      <c r="N25" s="454"/>
      <c r="O25" s="454"/>
      <c r="P25" s="454"/>
      <c r="Q25" s="454"/>
      <c r="R25" s="455"/>
    </row>
    <row r="26" spans="1:18" ht="24" customHeight="1" x14ac:dyDescent="0.2">
      <c r="A26" s="390" t="s">
        <v>13</v>
      </c>
      <c r="B26" s="391"/>
      <c r="C26" s="440" t="s">
        <v>181</v>
      </c>
      <c r="D26" s="441"/>
      <c r="E26" s="441"/>
      <c r="F26" s="441"/>
      <c r="G26" s="441"/>
      <c r="H26" s="441"/>
      <c r="I26" s="441"/>
      <c r="J26" s="441"/>
      <c r="K26" s="441"/>
      <c r="L26" s="441"/>
      <c r="M26" s="441"/>
      <c r="N26" s="441"/>
      <c r="O26" s="441"/>
      <c r="P26" s="441"/>
      <c r="Q26" s="441"/>
      <c r="R26" s="442"/>
    </row>
    <row r="27" spans="1:18" ht="4.5" customHeight="1" x14ac:dyDescent="0.2">
      <c r="A27" s="8"/>
      <c r="B27" s="9"/>
      <c r="C27" s="9"/>
      <c r="D27" s="9"/>
      <c r="E27" s="9"/>
      <c r="F27" s="9"/>
      <c r="G27" s="9"/>
      <c r="H27" s="9"/>
      <c r="I27" s="9"/>
      <c r="J27" s="9"/>
      <c r="K27" s="9"/>
      <c r="L27" s="9"/>
      <c r="M27" s="9"/>
      <c r="N27" s="9"/>
      <c r="O27" s="9"/>
      <c r="P27" s="9"/>
      <c r="Q27" s="9"/>
      <c r="R27" s="10"/>
    </row>
    <row r="28" spans="1:18" ht="51.75" customHeight="1" x14ac:dyDescent="0.2">
      <c r="A28" s="390" t="s">
        <v>14</v>
      </c>
      <c r="B28" s="391"/>
      <c r="C28" s="4" t="s">
        <v>66</v>
      </c>
      <c r="D28" s="4" t="s">
        <v>130</v>
      </c>
      <c r="E28" s="443" t="s">
        <v>180</v>
      </c>
      <c r="F28" s="444"/>
      <c r="G28" s="445"/>
      <c r="H28" s="577" t="s">
        <v>15</v>
      </c>
      <c r="I28" s="578"/>
      <c r="J28" s="578"/>
      <c r="K28" s="578"/>
      <c r="L28" s="578"/>
      <c r="M28" s="578"/>
      <c r="N28" s="578"/>
      <c r="O28" s="578"/>
      <c r="P28" s="578"/>
      <c r="Q28" s="578"/>
      <c r="R28" s="579"/>
    </row>
    <row r="29" spans="1:18" x14ac:dyDescent="0.2">
      <c r="A29" s="446"/>
      <c r="B29" s="447"/>
      <c r="C29" s="447"/>
      <c r="D29" s="447"/>
      <c r="E29" s="447"/>
      <c r="F29" s="447"/>
      <c r="G29" s="447"/>
      <c r="H29" s="447"/>
      <c r="I29" s="447"/>
      <c r="J29" s="447"/>
      <c r="K29" s="447"/>
      <c r="L29" s="447"/>
      <c r="M29" s="447"/>
      <c r="N29" s="447"/>
      <c r="O29" s="447"/>
      <c r="P29" s="447"/>
      <c r="Q29" s="447"/>
      <c r="R29" s="448"/>
    </row>
    <row r="30" spans="1:18" x14ac:dyDescent="0.2">
      <c r="A30" s="449" t="s">
        <v>16</v>
      </c>
      <c r="B30" s="479" t="s">
        <v>179</v>
      </c>
      <c r="C30" s="480"/>
      <c r="D30" s="480"/>
      <c r="E30" s="480"/>
      <c r="F30" s="480"/>
      <c r="G30" s="480"/>
      <c r="H30" s="480"/>
      <c r="I30" s="480"/>
      <c r="J30" s="480"/>
      <c r="K30" s="480"/>
      <c r="L30" s="480"/>
      <c r="M30" s="480"/>
      <c r="N30" s="480"/>
      <c r="O30" s="480"/>
      <c r="P30" s="480"/>
      <c r="Q30" s="480"/>
      <c r="R30" s="481"/>
    </row>
    <row r="31" spans="1:18" x14ac:dyDescent="0.2">
      <c r="A31" s="449"/>
      <c r="B31" s="568"/>
      <c r="C31" s="569"/>
      <c r="D31" s="569"/>
      <c r="E31" s="569"/>
      <c r="F31" s="569"/>
      <c r="G31" s="569"/>
      <c r="H31" s="569"/>
      <c r="I31" s="569"/>
      <c r="J31" s="569"/>
      <c r="K31" s="569"/>
      <c r="L31" s="569"/>
      <c r="M31" s="569"/>
      <c r="N31" s="569"/>
      <c r="O31" s="569"/>
      <c r="P31" s="569"/>
      <c r="Q31" s="569"/>
      <c r="R31" s="570"/>
    </row>
    <row r="32" spans="1:18" x14ac:dyDescent="0.2">
      <c r="A32" s="449"/>
      <c r="B32" s="571" t="s">
        <v>17</v>
      </c>
      <c r="C32" s="572"/>
      <c r="D32" s="572"/>
      <c r="E32" s="572"/>
      <c r="F32" s="572"/>
      <c r="G32" s="572"/>
      <c r="H32" s="572"/>
      <c r="I32" s="572"/>
      <c r="J32" s="572"/>
      <c r="K32" s="572"/>
      <c r="L32" s="572"/>
      <c r="M32" s="572"/>
      <c r="N32" s="572"/>
      <c r="O32" s="572"/>
      <c r="P32" s="572"/>
      <c r="Q32" s="572"/>
      <c r="R32" s="573"/>
    </row>
    <row r="33" spans="1:18" x14ac:dyDescent="0.2">
      <c r="A33" s="429"/>
      <c r="B33" s="430"/>
      <c r="C33" s="430"/>
      <c r="D33" s="430"/>
      <c r="E33" s="430"/>
      <c r="F33" s="430"/>
      <c r="G33" s="430"/>
      <c r="H33" s="430"/>
      <c r="I33" s="430"/>
      <c r="J33" s="430"/>
      <c r="K33" s="430"/>
      <c r="L33" s="430"/>
      <c r="M33" s="430"/>
      <c r="N33" s="430"/>
      <c r="O33" s="430"/>
      <c r="P33" s="430"/>
      <c r="Q33" s="430"/>
      <c r="R33" s="431"/>
    </row>
    <row r="34" spans="1:18" x14ac:dyDescent="0.2">
      <c r="A34" s="432" t="s">
        <v>18</v>
      </c>
      <c r="B34" s="479" t="s">
        <v>178</v>
      </c>
      <c r="C34" s="480"/>
      <c r="D34" s="480"/>
      <c r="E34" s="480"/>
      <c r="F34" s="480"/>
      <c r="G34" s="480"/>
      <c r="H34" s="480"/>
      <c r="I34" s="480"/>
      <c r="J34" s="480"/>
      <c r="K34" s="480"/>
      <c r="L34" s="480"/>
      <c r="M34" s="480"/>
      <c r="N34" s="480"/>
      <c r="O34" s="480"/>
      <c r="P34" s="480"/>
      <c r="Q34" s="480"/>
      <c r="R34" s="481"/>
    </row>
    <row r="35" spans="1:18" x14ac:dyDescent="0.2">
      <c r="A35" s="433"/>
      <c r="B35" s="568"/>
      <c r="C35" s="569"/>
      <c r="D35" s="569"/>
      <c r="E35" s="569"/>
      <c r="F35" s="569"/>
      <c r="G35" s="569"/>
      <c r="H35" s="569"/>
      <c r="I35" s="569"/>
      <c r="J35" s="569"/>
      <c r="K35" s="569"/>
      <c r="L35" s="569"/>
      <c r="M35" s="569"/>
      <c r="N35" s="569"/>
      <c r="O35" s="569"/>
      <c r="P35" s="569"/>
      <c r="Q35" s="569"/>
      <c r="R35" s="570"/>
    </row>
    <row r="36" spans="1:18" x14ac:dyDescent="0.2">
      <c r="A36" s="434"/>
      <c r="B36" s="571" t="s">
        <v>19</v>
      </c>
      <c r="C36" s="572"/>
      <c r="D36" s="572"/>
      <c r="E36" s="572"/>
      <c r="F36" s="572"/>
      <c r="G36" s="572"/>
      <c r="H36" s="572"/>
      <c r="I36" s="572"/>
      <c r="J36" s="572"/>
      <c r="K36" s="572"/>
      <c r="L36" s="572"/>
      <c r="M36" s="572"/>
      <c r="N36" s="572"/>
      <c r="O36" s="572"/>
      <c r="P36" s="572"/>
      <c r="Q36" s="572"/>
      <c r="R36" s="573"/>
    </row>
    <row r="37" spans="1:18" x14ac:dyDescent="0.2">
      <c r="A37" s="366"/>
      <c r="B37" s="367"/>
      <c r="C37" s="367"/>
      <c r="D37" s="367"/>
      <c r="E37" s="367"/>
      <c r="F37" s="367"/>
      <c r="G37" s="367"/>
      <c r="H37" s="367"/>
      <c r="I37" s="367"/>
      <c r="J37" s="367"/>
      <c r="K37" s="367"/>
      <c r="L37" s="367"/>
      <c r="M37" s="367"/>
      <c r="N37" s="367"/>
      <c r="O37" s="367"/>
      <c r="P37" s="367"/>
      <c r="Q37" s="367"/>
      <c r="R37" s="368"/>
    </row>
    <row r="38" spans="1:18" ht="28.5" customHeight="1" x14ac:dyDescent="0.2">
      <c r="A38" s="341" t="s">
        <v>177</v>
      </c>
      <c r="B38" s="405"/>
      <c r="C38" s="405"/>
      <c r="D38" s="405"/>
      <c r="E38" s="405"/>
      <c r="F38" s="405"/>
      <c r="G38" s="338"/>
      <c r="H38" s="423"/>
      <c r="I38" s="424"/>
      <c r="J38" s="423" t="s">
        <v>20</v>
      </c>
      <c r="K38" s="424"/>
      <c r="L38" s="423" t="s">
        <v>21</v>
      </c>
      <c r="M38" s="424"/>
      <c r="N38" s="423" t="s">
        <v>22</v>
      </c>
      <c r="O38" s="424"/>
      <c r="P38" s="423" t="s">
        <v>23</v>
      </c>
      <c r="Q38" s="424"/>
      <c r="R38" s="408" t="s">
        <v>24</v>
      </c>
    </row>
    <row r="39" spans="1:18" ht="27.75" customHeight="1" x14ac:dyDescent="0.2">
      <c r="A39" s="11" t="s">
        <v>25</v>
      </c>
      <c r="B39" s="438" t="s">
        <v>26</v>
      </c>
      <c r="C39" s="439"/>
      <c r="D39" s="12" t="s">
        <v>27</v>
      </c>
      <c r="E39" s="13" t="s">
        <v>28</v>
      </c>
      <c r="F39" s="427" t="s">
        <v>29</v>
      </c>
      <c r="G39" s="428"/>
      <c r="H39" s="427"/>
      <c r="I39" s="428"/>
      <c r="J39" s="427"/>
      <c r="K39" s="428"/>
      <c r="L39" s="427"/>
      <c r="M39" s="428"/>
      <c r="N39" s="427"/>
      <c r="O39" s="428"/>
      <c r="P39" s="427"/>
      <c r="Q39" s="428"/>
      <c r="R39" s="410"/>
    </row>
    <row r="40" spans="1:18" ht="24" customHeight="1" x14ac:dyDescent="0.2">
      <c r="A40" s="408" t="s">
        <v>176</v>
      </c>
      <c r="B40" s="411" t="s">
        <v>175</v>
      </c>
      <c r="C40" s="412"/>
      <c r="D40" s="408" t="s">
        <v>30</v>
      </c>
      <c r="E40" s="472" t="s">
        <v>31</v>
      </c>
      <c r="F40" s="587" t="s">
        <v>32</v>
      </c>
      <c r="G40" s="588"/>
      <c r="H40" s="341" t="s">
        <v>33</v>
      </c>
      <c r="I40" s="338"/>
      <c r="J40" s="546">
        <f>J42/$R$42</f>
        <v>0.24804973521348581</v>
      </c>
      <c r="K40" s="547"/>
      <c r="L40" s="546">
        <f>L42/R42</f>
        <v>0.2488280380996418</v>
      </c>
      <c r="M40" s="547"/>
      <c r="N40" s="546">
        <f>N42/R42</f>
        <v>0.27496870738390777</v>
      </c>
      <c r="O40" s="547"/>
      <c r="P40" s="546">
        <f>P42/R42</f>
        <v>0.22815351930296474</v>
      </c>
      <c r="Q40" s="547"/>
      <c r="R40" s="60">
        <f>SUM(J40:Q40)</f>
        <v>1</v>
      </c>
    </row>
    <row r="41" spans="1:18" ht="20.25" customHeight="1" x14ac:dyDescent="0.2">
      <c r="A41" s="409"/>
      <c r="B41" s="413"/>
      <c r="C41" s="414"/>
      <c r="D41" s="425"/>
      <c r="E41" s="472"/>
      <c r="F41" s="601"/>
      <c r="G41" s="590"/>
      <c r="H41" s="341" t="s">
        <v>34</v>
      </c>
      <c r="I41" s="338"/>
      <c r="J41" s="546">
        <f>J43/$R$42</f>
        <v>0.47427198639338441</v>
      </c>
      <c r="K41" s="547"/>
      <c r="L41" s="546">
        <f>L43/$R$42</f>
        <v>0.65353219680664631</v>
      </c>
      <c r="M41" s="547"/>
      <c r="N41" s="546">
        <f>N43/$R$42</f>
        <v>0.81951027869920712</v>
      </c>
      <c r="O41" s="547"/>
      <c r="P41" s="546">
        <f>P43/$R$42</f>
        <v>0.54335026206008641</v>
      </c>
      <c r="Q41" s="547"/>
      <c r="R41" s="89">
        <f>SUM(J41:P41)</f>
        <v>2.4906647239593243</v>
      </c>
    </row>
    <row r="42" spans="1:18" ht="21.75" customHeight="1" x14ac:dyDescent="0.2">
      <c r="A42" s="409"/>
      <c r="B42" s="413"/>
      <c r="C42" s="414"/>
      <c r="D42" s="409"/>
      <c r="E42" s="566" t="s">
        <v>174</v>
      </c>
      <c r="F42" s="589"/>
      <c r="G42" s="590"/>
      <c r="H42" s="341" t="s">
        <v>35</v>
      </c>
      <c r="I42" s="338"/>
      <c r="J42" s="599">
        <f>J51+J58</f>
        <v>940730.63</v>
      </c>
      <c r="K42" s="365"/>
      <c r="L42" s="599">
        <f>L51+L58</f>
        <v>943682.35</v>
      </c>
      <c r="M42" s="365"/>
      <c r="N42" s="599">
        <f>N51+N58</f>
        <v>1042821.0499999999</v>
      </c>
      <c r="O42" s="365"/>
      <c r="P42" s="599">
        <f>P51+P58</f>
        <v>865274.07000000007</v>
      </c>
      <c r="Q42" s="365"/>
      <c r="R42" s="86">
        <f>SUM(J42:Q42)</f>
        <v>3792508.0999999996</v>
      </c>
    </row>
    <row r="43" spans="1:18" ht="15" customHeight="1" x14ac:dyDescent="0.2">
      <c r="A43" s="410"/>
      <c r="B43" s="415"/>
      <c r="C43" s="416"/>
      <c r="D43" s="410"/>
      <c r="E43" s="407"/>
      <c r="F43" s="591"/>
      <c r="G43" s="592"/>
      <c r="H43" s="341" t="s">
        <v>36</v>
      </c>
      <c r="I43" s="338"/>
      <c r="J43" s="600">
        <v>1798680.35</v>
      </c>
      <c r="K43" s="543"/>
      <c r="L43" s="542">
        <v>2478526.15</v>
      </c>
      <c r="M43" s="543"/>
      <c r="N43" s="542">
        <v>3107999.37</v>
      </c>
      <c r="O43" s="543"/>
      <c r="P43" s="542">
        <v>2060660.27</v>
      </c>
      <c r="Q43" s="543"/>
      <c r="R43" s="55">
        <f>SUM(J43:P43)</f>
        <v>9445866.1400000006</v>
      </c>
    </row>
    <row r="44" spans="1:18" x14ac:dyDescent="0.2">
      <c r="A44" s="378"/>
      <c r="B44" s="379"/>
      <c r="C44" s="379"/>
      <c r="D44" s="379"/>
      <c r="E44" s="379"/>
      <c r="F44" s="379"/>
      <c r="G44" s="379"/>
      <c r="H44" s="379"/>
      <c r="I44" s="379"/>
      <c r="J44" s="379"/>
      <c r="K44" s="379"/>
      <c r="L44" s="379"/>
      <c r="M44" s="379"/>
      <c r="N44" s="379"/>
      <c r="O44" s="379"/>
      <c r="P44" s="379"/>
      <c r="Q44" s="379"/>
      <c r="R44" s="380"/>
    </row>
    <row r="45" spans="1:18" ht="30" customHeight="1" x14ac:dyDescent="0.2">
      <c r="A45" s="565" t="s">
        <v>122</v>
      </c>
      <c r="B45" s="398"/>
      <c r="C45" s="398"/>
      <c r="D45" s="398"/>
      <c r="E45" s="398"/>
      <c r="F45" s="343"/>
      <c r="G45" s="343"/>
      <c r="H45" s="343"/>
      <c r="I45" s="343"/>
      <c r="J45" s="343"/>
      <c r="K45" s="343"/>
      <c r="L45" s="343"/>
      <c r="M45" s="343"/>
      <c r="N45" s="343"/>
      <c r="O45" s="343"/>
      <c r="P45" s="343"/>
      <c r="Q45" s="343"/>
      <c r="R45" s="344"/>
    </row>
    <row r="46" spans="1:18" ht="17.25" customHeight="1" x14ac:dyDescent="0.2">
      <c r="A46" s="399" t="s">
        <v>173</v>
      </c>
      <c r="B46" s="400"/>
      <c r="C46" s="400"/>
      <c r="D46" s="400"/>
      <c r="E46" s="400"/>
      <c r="F46" s="400"/>
      <c r="G46" s="400"/>
      <c r="H46" s="400"/>
      <c r="I46" s="400"/>
      <c r="J46" s="400"/>
      <c r="K46" s="400"/>
      <c r="L46" s="400"/>
      <c r="M46" s="400"/>
      <c r="N46" s="400"/>
      <c r="O46" s="400"/>
      <c r="P46" s="400"/>
      <c r="Q46" s="400"/>
      <c r="R46" s="401"/>
    </row>
    <row r="47" spans="1:18" ht="38.25" customHeight="1" x14ac:dyDescent="0.2">
      <c r="A47" s="402"/>
      <c r="B47" s="403"/>
      <c r="C47" s="403"/>
      <c r="D47" s="403"/>
      <c r="E47" s="404"/>
      <c r="F47" s="341" t="s">
        <v>37</v>
      </c>
      <c r="G47" s="405"/>
      <c r="H47" s="405"/>
      <c r="I47" s="341" t="s">
        <v>170</v>
      </c>
      <c r="J47" s="405"/>
      <c r="K47" s="405"/>
      <c r="L47" s="338"/>
      <c r="M47" s="341" t="s">
        <v>38</v>
      </c>
      <c r="N47" s="405"/>
      <c r="O47" s="405"/>
      <c r="P47" s="341"/>
      <c r="Q47" s="405"/>
      <c r="R47" s="338"/>
    </row>
    <row r="48" spans="1:18" ht="33.75" customHeight="1" x14ac:dyDescent="0.2">
      <c r="A48" s="13" t="s">
        <v>25</v>
      </c>
      <c r="B48" s="421" t="s">
        <v>26</v>
      </c>
      <c r="C48" s="422"/>
      <c r="D48" s="12" t="s">
        <v>27</v>
      </c>
      <c r="E48" s="13" t="s">
        <v>28</v>
      </c>
      <c r="F48" s="341" t="s">
        <v>29</v>
      </c>
      <c r="G48" s="338"/>
      <c r="H48" s="390"/>
      <c r="I48" s="391"/>
      <c r="J48" s="341" t="s">
        <v>20</v>
      </c>
      <c r="K48" s="338"/>
      <c r="L48" s="341" t="s">
        <v>21</v>
      </c>
      <c r="M48" s="338"/>
      <c r="N48" s="341" t="s">
        <v>22</v>
      </c>
      <c r="O48" s="338"/>
      <c r="P48" s="341" t="s">
        <v>23</v>
      </c>
      <c r="Q48" s="338"/>
      <c r="R48" s="88" t="s">
        <v>39</v>
      </c>
    </row>
    <row r="49" spans="1:18" ht="21" customHeight="1" x14ac:dyDescent="0.2">
      <c r="A49" s="604" t="s">
        <v>172</v>
      </c>
      <c r="B49" s="411" t="s">
        <v>167</v>
      </c>
      <c r="C49" s="412"/>
      <c r="D49" s="552" t="s">
        <v>30</v>
      </c>
      <c r="E49" s="406" t="s">
        <v>41</v>
      </c>
      <c r="F49" s="555" t="s">
        <v>42</v>
      </c>
      <c r="G49" s="556"/>
      <c r="H49" s="341" t="s">
        <v>33</v>
      </c>
      <c r="I49" s="338"/>
      <c r="J49" s="546">
        <f>J51/$R$51</f>
        <v>0.25613315906127621</v>
      </c>
      <c r="K49" s="547"/>
      <c r="L49" s="546">
        <f>L51/R51</f>
        <v>0.275925770398111</v>
      </c>
      <c r="M49" s="547"/>
      <c r="N49" s="546">
        <f>N51/R51</f>
        <v>0.24795536012207203</v>
      </c>
      <c r="O49" s="547"/>
      <c r="P49" s="546">
        <f>P51/R51</f>
        <v>0.21998571041854081</v>
      </c>
      <c r="Q49" s="547"/>
      <c r="R49" s="60">
        <f>SUM(J49:Q49)</f>
        <v>1</v>
      </c>
    </row>
    <row r="50" spans="1:18" ht="22.5" customHeight="1" x14ac:dyDescent="0.2">
      <c r="A50" s="605"/>
      <c r="B50" s="413"/>
      <c r="C50" s="414"/>
      <c r="D50" s="553"/>
      <c r="E50" s="420"/>
      <c r="F50" s="557"/>
      <c r="G50" s="558"/>
      <c r="H50" s="341" t="s">
        <v>34</v>
      </c>
      <c r="I50" s="338"/>
      <c r="J50" s="546">
        <f>J52/$R$51</f>
        <v>0</v>
      </c>
      <c r="K50" s="547"/>
      <c r="L50" s="546">
        <f>L52/$R$51</f>
        <v>0</v>
      </c>
      <c r="M50" s="547"/>
      <c r="N50" s="546">
        <f>N52/$R$51</f>
        <v>0</v>
      </c>
      <c r="O50" s="547"/>
      <c r="P50" s="546">
        <f>P52/$R$51</f>
        <v>0</v>
      </c>
      <c r="Q50" s="547"/>
      <c r="R50" s="87">
        <f>SUM(J50:Q50)</f>
        <v>0</v>
      </c>
    </row>
    <row r="51" spans="1:18" ht="22.5" customHeight="1" x14ac:dyDescent="0.2">
      <c r="A51" s="605"/>
      <c r="B51" s="413"/>
      <c r="C51" s="414"/>
      <c r="D51" s="553"/>
      <c r="E51" s="406" t="s">
        <v>43</v>
      </c>
      <c r="F51" s="557"/>
      <c r="G51" s="558"/>
      <c r="H51" s="341" t="s">
        <v>35</v>
      </c>
      <c r="I51" s="338"/>
      <c r="J51" s="602">
        <v>373807.63</v>
      </c>
      <c r="K51" s="603"/>
      <c r="L51" s="607">
        <v>402693.5</v>
      </c>
      <c r="M51" s="608"/>
      <c r="N51" s="607">
        <v>361872.73</v>
      </c>
      <c r="O51" s="608"/>
      <c r="P51" s="607">
        <v>321053.07</v>
      </c>
      <c r="Q51" s="608"/>
      <c r="R51" s="86">
        <f>SUM(J51:Q51)</f>
        <v>1459426.93</v>
      </c>
    </row>
    <row r="52" spans="1:18" ht="19.5" customHeight="1" x14ac:dyDescent="0.2">
      <c r="A52" s="606"/>
      <c r="B52" s="415"/>
      <c r="C52" s="416"/>
      <c r="D52" s="554"/>
      <c r="E52" s="407"/>
      <c r="F52" s="559"/>
      <c r="G52" s="560"/>
      <c r="H52" s="341" t="s">
        <v>36</v>
      </c>
      <c r="I52" s="338"/>
      <c r="J52" s="609">
        <v>0</v>
      </c>
      <c r="K52" s="526"/>
      <c r="L52" s="610"/>
      <c r="M52" s="611"/>
      <c r="N52" s="610"/>
      <c r="O52" s="611"/>
      <c r="P52" s="348"/>
      <c r="Q52" s="350"/>
      <c r="R52" s="83">
        <f>SUM(J52:Q52)</f>
        <v>0</v>
      </c>
    </row>
    <row r="53" spans="1:18" ht="17.25" customHeight="1" x14ac:dyDescent="0.2">
      <c r="A53" s="399" t="s">
        <v>171</v>
      </c>
      <c r="B53" s="400"/>
      <c r="C53" s="400"/>
      <c r="D53" s="400"/>
      <c r="E53" s="400"/>
      <c r="F53" s="400"/>
      <c r="G53" s="400"/>
      <c r="H53" s="400"/>
      <c r="I53" s="400"/>
      <c r="J53" s="400"/>
      <c r="K53" s="400"/>
      <c r="L53" s="400"/>
      <c r="M53" s="400"/>
      <c r="N53" s="400"/>
      <c r="O53" s="400"/>
      <c r="P53" s="400"/>
      <c r="Q53" s="400"/>
      <c r="R53" s="401"/>
    </row>
    <row r="54" spans="1:18" ht="38.25" customHeight="1" x14ac:dyDescent="0.2">
      <c r="A54" s="402"/>
      <c r="B54" s="403"/>
      <c r="C54" s="403"/>
      <c r="D54" s="403"/>
      <c r="E54" s="404"/>
      <c r="F54" s="341" t="s">
        <v>37</v>
      </c>
      <c r="G54" s="405"/>
      <c r="H54" s="405"/>
      <c r="I54" s="341" t="s">
        <v>170</v>
      </c>
      <c r="J54" s="405"/>
      <c r="K54" s="405"/>
      <c r="L54" s="338"/>
      <c r="M54" s="341" t="s">
        <v>38</v>
      </c>
      <c r="N54" s="405"/>
      <c r="O54" s="405"/>
      <c r="P54" s="341" t="s">
        <v>169</v>
      </c>
      <c r="Q54" s="405"/>
      <c r="R54" s="338"/>
    </row>
    <row r="55" spans="1:18" ht="33.75" customHeight="1" x14ac:dyDescent="0.2">
      <c r="A55" s="13" t="s">
        <v>25</v>
      </c>
      <c r="B55" s="421" t="s">
        <v>26</v>
      </c>
      <c r="C55" s="422"/>
      <c r="D55" s="12" t="s">
        <v>27</v>
      </c>
      <c r="E55" s="13" t="s">
        <v>28</v>
      </c>
      <c r="F55" s="341" t="s">
        <v>29</v>
      </c>
      <c r="G55" s="338"/>
      <c r="H55" s="390"/>
      <c r="I55" s="391"/>
      <c r="J55" s="341" t="s">
        <v>20</v>
      </c>
      <c r="K55" s="338"/>
      <c r="L55" s="341" t="s">
        <v>21</v>
      </c>
      <c r="M55" s="338"/>
      <c r="N55" s="341" t="s">
        <v>22</v>
      </c>
      <c r="O55" s="338"/>
      <c r="P55" s="341" t="s">
        <v>23</v>
      </c>
      <c r="Q55" s="338"/>
      <c r="R55" s="88" t="s">
        <v>39</v>
      </c>
    </row>
    <row r="56" spans="1:18" ht="21" customHeight="1" x14ac:dyDescent="0.2">
      <c r="A56" s="604" t="s">
        <v>168</v>
      </c>
      <c r="B56" s="411" t="s">
        <v>167</v>
      </c>
      <c r="C56" s="412"/>
      <c r="D56" s="552" t="s">
        <v>30</v>
      </c>
      <c r="E56" s="406" t="s">
        <v>41</v>
      </c>
      <c r="F56" s="555" t="s">
        <v>42</v>
      </c>
      <c r="G56" s="556"/>
      <c r="H56" s="341" t="s">
        <v>33</v>
      </c>
      <c r="I56" s="338"/>
      <c r="J56" s="546">
        <f>J58/$R$58</f>
        <v>0.24299326028163865</v>
      </c>
      <c r="K56" s="547"/>
      <c r="L56" s="546">
        <f>L58/R58</f>
        <v>0.23187742327884803</v>
      </c>
      <c r="M56" s="547"/>
      <c r="N56" s="546">
        <f>N58/R58</f>
        <v>0.29186653630229248</v>
      </c>
      <c r="O56" s="547"/>
      <c r="P56" s="546">
        <f>P58/R58</f>
        <v>0.23326278013722088</v>
      </c>
      <c r="Q56" s="547"/>
      <c r="R56" s="60">
        <f>SUM(J56:Q56)</f>
        <v>1</v>
      </c>
    </row>
    <row r="57" spans="1:18" ht="18.75" customHeight="1" x14ac:dyDescent="0.2">
      <c r="A57" s="605"/>
      <c r="B57" s="413"/>
      <c r="C57" s="414"/>
      <c r="D57" s="553"/>
      <c r="E57" s="420"/>
      <c r="F57" s="557"/>
      <c r="G57" s="558"/>
      <c r="H57" s="341" t="s">
        <v>34</v>
      </c>
      <c r="I57" s="338"/>
      <c r="J57" s="546">
        <f>J59/$R$58</f>
        <v>0</v>
      </c>
      <c r="K57" s="547"/>
      <c r="L57" s="546">
        <f>L59/$R$58</f>
        <v>0</v>
      </c>
      <c r="M57" s="547"/>
      <c r="N57" s="546">
        <f>N59/$R$58</f>
        <v>0</v>
      </c>
      <c r="O57" s="547"/>
      <c r="P57" s="546">
        <f>P59/$R$58</f>
        <v>0</v>
      </c>
      <c r="Q57" s="547"/>
      <c r="R57" s="87">
        <f>SUM(J57:Q57)</f>
        <v>0</v>
      </c>
    </row>
    <row r="58" spans="1:18" ht="27.75" customHeight="1" x14ac:dyDescent="0.2">
      <c r="A58" s="605"/>
      <c r="B58" s="413"/>
      <c r="C58" s="414"/>
      <c r="D58" s="553"/>
      <c r="E58" s="406" t="s">
        <v>43</v>
      </c>
      <c r="F58" s="557"/>
      <c r="G58" s="558"/>
      <c r="H58" s="341" t="s">
        <v>35</v>
      </c>
      <c r="I58" s="338"/>
      <c r="J58" s="602">
        <v>566923</v>
      </c>
      <c r="K58" s="603"/>
      <c r="L58" s="607">
        <v>540988.85</v>
      </c>
      <c r="M58" s="608"/>
      <c r="N58" s="607">
        <v>680948.32</v>
      </c>
      <c r="O58" s="608"/>
      <c r="P58" s="607">
        <v>544221</v>
      </c>
      <c r="Q58" s="608"/>
      <c r="R58" s="86">
        <f>SUM(J58:Q58)</f>
        <v>2333081.17</v>
      </c>
    </row>
    <row r="59" spans="1:18" ht="19.5" customHeight="1" x14ac:dyDescent="0.2">
      <c r="A59" s="606"/>
      <c r="B59" s="415"/>
      <c r="C59" s="416"/>
      <c r="D59" s="554"/>
      <c r="E59" s="407"/>
      <c r="F59" s="559"/>
      <c r="G59" s="560"/>
      <c r="H59" s="341" t="s">
        <v>36</v>
      </c>
      <c r="I59" s="338"/>
      <c r="J59" s="609">
        <v>0</v>
      </c>
      <c r="K59" s="526"/>
      <c r="L59" s="610"/>
      <c r="M59" s="611"/>
      <c r="N59" s="610"/>
      <c r="O59" s="611"/>
      <c r="P59" s="348"/>
      <c r="Q59" s="350"/>
      <c r="R59" s="83">
        <f>SUM(J59:Q59)</f>
        <v>0</v>
      </c>
    </row>
    <row r="60" spans="1:18" ht="19.5" customHeight="1" x14ac:dyDescent="0.2">
      <c r="A60" s="82"/>
      <c r="B60" s="33"/>
      <c r="C60" s="33"/>
      <c r="D60" s="63"/>
      <c r="E60" s="81"/>
      <c r="F60" s="80"/>
      <c r="G60" s="80"/>
      <c r="H60" s="31"/>
      <c r="I60" s="31"/>
      <c r="J60" s="39"/>
      <c r="K60" s="39"/>
      <c r="L60" s="39"/>
      <c r="M60" s="39"/>
      <c r="N60" s="39"/>
      <c r="O60" s="39"/>
      <c r="P60" s="39"/>
      <c r="Q60" s="39"/>
      <c r="R60" s="30"/>
    </row>
    <row r="61" spans="1:18" x14ac:dyDescent="0.2">
      <c r="A61" s="538"/>
      <c r="B61" s="539"/>
      <c r="C61" s="539"/>
      <c r="D61" s="539"/>
      <c r="E61" s="539"/>
      <c r="F61" s="539"/>
      <c r="G61" s="539"/>
      <c r="H61" s="539"/>
      <c r="I61" s="539"/>
      <c r="J61" s="539"/>
      <c r="K61" s="539"/>
      <c r="L61" s="539"/>
      <c r="M61" s="539"/>
      <c r="N61" s="539"/>
      <c r="O61" s="539"/>
      <c r="P61" s="539"/>
      <c r="Q61" s="539"/>
      <c r="R61" s="540"/>
    </row>
    <row r="62" spans="1:18" ht="48.75" customHeight="1" x14ac:dyDescent="0.2">
      <c r="A62" s="372" t="s">
        <v>44</v>
      </c>
      <c r="B62" s="372"/>
      <c r="C62" s="372"/>
      <c r="D62" s="15"/>
      <c r="E62" s="372" t="s">
        <v>45</v>
      </c>
      <c r="F62" s="372"/>
      <c r="G62" s="372"/>
      <c r="H62" s="372"/>
      <c r="I62" s="372"/>
      <c r="J62" s="372"/>
      <c r="K62" s="372"/>
      <c r="L62" s="541" t="s">
        <v>46</v>
      </c>
      <c r="M62" s="541"/>
      <c r="N62" s="541"/>
      <c r="O62" s="541"/>
      <c r="P62" s="541" t="s">
        <v>47</v>
      </c>
      <c r="Q62" s="541"/>
      <c r="R62" s="541"/>
    </row>
    <row r="63" spans="1:18" x14ac:dyDescent="0.2">
      <c r="A63" s="528" t="s">
        <v>166</v>
      </c>
      <c r="B63" s="528"/>
      <c r="C63" s="529"/>
      <c r="D63" s="79"/>
      <c r="E63" s="537" t="s">
        <v>165</v>
      </c>
      <c r="F63" s="537"/>
      <c r="G63" s="537"/>
      <c r="H63" s="537"/>
      <c r="I63" s="537"/>
      <c r="J63" s="537"/>
      <c r="K63" s="537"/>
      <c r="L63" s="612">
        <v>44562</v>
      </c>
      <c r="M63" s="613"/>
      <c r="N63" s="613"/>
      <c r="O63" s="614"/>
      <c r="P63" s="612">
        <v>44926</v>
      </c>
      <c r="Q63" s="613"/>
      <c r="R63" s="614"/>
    </row>
    <row r="64" spans="1:18" ht="15.75" customHeight="1" x14ac:dyDescent="0.2">
      <c r="A64" s="530"/>
      <c r="B64" s="530"/>
      <c r="C64" s="531"/>
      <c r="D64" s="79"/>
      <c r="E64" s="532" t="s">
        <v>164</v>
      </c>
      <c r="F64" s="533"/>
      <c r="G64" s="533"/>
      <c r="H64" s="533"/>
      <c r="I64" s="533"/>
      <c r="J64" s="533"/>
      <c r="K64" s="534"/>
      <c r="L64" s="612">
        <v>44562</v>
      </c>
      <c r="M64" s="613"/>
      <c r="N64" s="613"/>
      <c r="O64" s="614"/>
      <c r="P64" s="612">
        <v>44926</v>
      </c>
      <c r="Q64" s="613"/>
      <c r="R64" s="614"/>
    </row>
    <row r="65" spans="1:23" ht="15.75" customHeight="1" x14ac:dyDescent="0.2">
      <c r="A65" s="530"/>
      <c r="B65" s="530"/>
      <c r="C65" s="531"/>
      <c r="D65" s="72"/>
      <c r="E65" s="532" t="s">
        <v>163</v>
      </c>
      <c r="F65" s="533"/>
      <c r="G65" s="533"/>
      <c r="H65" s="533"/>
      <c r="I65" s="533"/>
      <c r="J65" s="533"/>
      <c r="K65" s="534"/>
      <c r="L65" s="612">
        <v>44562</v>
      </c>
      <c r="M65" s="613"/>
      <c r="N65" s="613"/>
      <c r="O65" s="614"/>
      <c r="P65" s="612">
        <v>44926</v>
      </c>
      <c r="Q65" s="613"/>
      <c r="R65" s="614"/>
    </row>
    <row r="66" spans="1:23" ht="16.5" customHeight="1" x14ac:dyDescent="0.2">
      <c r="A66" s="530"/>
      <c r="B66" s="530"/>
      <c r="C66" s="531"/>
      <c r="D66" s="72"/>
      <c r="E66" s="532" t="s">
        <v>162</v>
      </c>
      <c r="F66" s="533"/>
      <c r="G66" s="533"/>
      <c r="H66" s="533"/>
      <c r="I66" s="533"/>
      <c r="J66" s="533"/>
      <c r="K66" s="534"/>
      <c r="L66" s="612">
        <v>44562</v>
      </c>
      <c r="M66" s="613"/>
      <c r="N66" s="613"/>
      <c r="O66" s="614"/>
      <c r="P66" s="612">
        <v>44926</v>
      </c>
      <c r="Q66" s="613"/>
      <c r="R66" s="614"/>
    </row>
    <row r="67" spans="1:23" ht="15" customHeight="1" x14ac:dyDescent="0.2">
      <c r="A67" s="385" t="s">
        <v>161</v>
      </c>
      <c r="B67" s="385"/>
      <c r="C67" s="386"/>
      <c r="D67" s="71"/>
      <c r="E67" s="360"/>
      <c r="F67" s="361"/>
      <c r="G67" s="361"/>
      <c r="H67" s="361"/>
      <c r="I67" s="361"/>
      <c r="J67" s="361"/>
      <c r="K67" s="362"/>
      <c r="L67" s="612"/>
      <c r="M67" s="613"/>
      <c r="N67" s="613"/>
      <c r="O67" s="614"/>
      <c r="P67" s="612"/>
      <c r="Q67" s="613"/>
      <c r="R67" s="614"/>
    </row>
    <row r="68" spans="1:23" ht="15" customHeight="1" x14ac:dyDescent="0.2">
      <c r="A68" s="388"/>
      <c r="B68" s="388"/>
      <c r="C68" s="389"/>
      <c r="D68" s="71"/>
      <c r="E68" s="360"/>
      <c r="F68" s="361"/>
      <c r="G68" s="361"/>
      <c r="H68" s="361"/>
      <c r="I68" s="361"/>
      <c r="J68" s="361"/>
      <c r="K68" s="362"/>
      <c r="L68" s="612"/>
      <c r="M68" s="613"/>
      <c r="N68" s="613"/>
      <c r="O68" s="614"/>
      <c r="P68" s="612"/>
      <c r="Q68" s="613"/>
      <c r="R68" s="614"/>
    </row>
    <row r="69" spans="1:23" ht="16.5" customHeight="1" x14ac:dyDescent="0.2">
      <c r="A69" s="388"/>
      <c r="B69" s="388"/>
      <c r="C69" s="389"/>
      <c r="D69" s="72"/>
      <c r="E69" s="360" t="s">
        <v>160</v>
      </c>
      <c r="F69" s="361"/>
      <c r="G69" s="361"/>
      <c r="H69" s="361"/>
      <c r="I69" s="361"/>
      <c r="J69" s="361"/>
      <c r="K69" s="362"/>
      <c r="L69" s="612">
        <v>44562</v>
      </c>
      <c r="M69" s="613"/>
      <c r="N69" s="613"/>
      <c r="O69" s="614"/>
      <c r="P69" s="612">
        <v>44926</v>
      </c>
      <c r="Q69" s="613"/>
      <c r="R69" s="614"/>
    </row>
    <row r="70" spans="1:23" ht="12.75" customHeight="1" x14ac:dyDescent="0.2">
      <c r="A70" s="388"/>
      <c r="B70" s="388"/>
      <c r="C70" s="389"/>
      <c r="D70" s="72"/>
      <c r="E70" s="360" t="s">
        <v>159</v>
      </c>
      <c r="F70" s="361"/>
      <c r="G70" s="361"/>
      <c r="H70" s="361"/>
      <c r="I70" s="361"/>
      <c r="J70" s="361"/>
      <c r="K70" s="362"/>
      <c r="L70" s="612">
        <v>44562</v>
      </c>
      <c r="M70" s="613"/>
      <c r="N70" s="613"/>
      <c r="O70" s="614"/>
      <c r="P70" s="612">
        <v>44926</v>
      </c>
      <c r="Q70" s="613"/>
      <c r="R70" s="614"/>
      <c r="W70" s="73"/>
    </row>
    <row r="71" spans="1:23" ht="12.75" customHeight="1" x14ac:dyDescent="0.2">
      <c r="A71" s="388"/>
      <c r="B71" s="388"/>
      <c r="C71" s="389"/>
      <c r="D71" s="72"/>
      <c r="E71" s="360" t="s">
        <v>158</v>
      </c>
      <c r="F71" s="361"/>
      <c r="G71" s="361"/>
      <c r="H71" s="361"/>
      <c r="I71" s="361"/>
      <c r="J71" s="361"/>
      <c r="K71" s="362"/>
      <c r="L71" s="612">
        <v>44562</v>
      </c>
      <c r="M71" s="613"/>
      <c r="N71" s="613"/>
      <c r="O71" s="614"/>
      <c r="P71" s="612">
        <v>44926</v>
      </c>
      <c r="Q71" s="613"/>
      <c r="R71" s="614"/>
    </row>
    <row r="72" spans="1:23" ht="15" customHeight="1" x14ac:dyDescent="0.2">
      <c r="A72" s="388"/>
      <c r="B72" s="388"/>
      <c r="C72" s="389"/>
      <c r="D72" s="71"/>
      <c r="E72" s="360" t="s">
        <v>157</v>
      </c>
      <c r="F72" s="361"/>
      <c r="G72" s="361"/>
      <c r="H72" s="361"/>
      <c r="I72" s="361"/>
      <c r="J72" s="361"/>
      <c r="K72" s="362"/>
      <c r="L72" s="612">
        <v>44562</v>
      </c>
      <c r="M72" s="613"/>
      <c r="N72" s="613"/>
      <c r="O72" s="614"/>
      <c r="P72" s="612">
        <v>44926</v>
      </c>
      <c r="Q72" s="613"/>
      <c r="R72" s="614"/>
    </row>
    <row r="73" spans="1:23" ht="15" customHeight="1" x14ac:dyDescent="0.2">
      <c r="A73" s="37"/>
      <c r="B73" s="37"/>
      <c r="C73" s="38"/>
      <c r="D73" s="71"/>
      <c r="E73" s="23"/>
      <c r="F73" s="24"/>
      <c r="G73" s="24"/>
      <c r="H73" s="24"/>
      <c r="I73" s="24"/>
      <c r="J73" s="24"/>
      <c r="K73" s="25"/>
      <c r="L73" s="70"/>
      <c r="M73" s="69"/>
      <c r="N73" s="69"/>
      <c r="O73" s="69"/>
      <c r="P73" s="69"/>
      <c r="Q73" s="69"/>
      <c r="R73" s="68"/>
    </row>
    <row r="74" spans="1:23" ht="38.25" customHeight="1" x14ac:dyDescent="0.2">
      <c r="A74" s="372" t="s">
        <v>48</v>
      </c>
      <c r="B74" s="372"/>
      <c r="C74" s="372"/>
      <c r="D74" s="16" t="s">
        <v>49</v>
      </c>
      <c r="E74" s="372" t="s">
        <v>50</v>
      </c>
      <c r="F74" s="372"/>
      <c r="G74" s="372"/>
      <c r="H74" s="372"/>
      <c r="I74" s="372"/>
      <c r="J74" s="372"/>
      <c r="K74" s="372"/>
      <c r="L74" s="363" t="s">
        <v>49</v>
      </c>
      <c r="M74" s="364"/>
      <c r="N74" s="364"/>
      <c r="O74" s="364"/>
      <c r="P74" s="364"/>
      <c r="Q74" s="364"/>
      <c r="R74" s="365"/>
    </row>
    <row r="75" spans="1:23" ht="27.75" customHeight="1" x14ac:dyDescent="0.2">
      <c r="A75" s="360" t="s">
        <v>156</v>
      </c>
      <c r="B75" s="361"/>
      <c r="C75" s="362"/>
      <c r="D75" s="17"/>
      <c r="E75" s="360" t="s">
        <v>155</v>
      </c>
      <c r="F75" s="361"/>
      <c r="G75" s="361"/>
      <c r="H75" s="361"/>
      <c r="I75" s="361"/>
      <c r="J75" s="361"/>
      <c r="K75" s="362"/>
      <c r="L75" s="363"/>
      <c r="M75" s="364"/>
      <c r="N75" s="364"/>
      <c r="O75" s="364"/>
      <c r="P75" s="364"/>
      <c r="Q75" s="364"/>
      <c r="R75" s="365"/>
    </row>
    <row r="76" spans="1:23" x14ac:dyDescent="0.2">
      <c r="A76" s="360" t="s">
        <v>154</v>
      </c>
      <c r="B76" s="361"/>
      <c r="C76" s="362"/>
      <c r="D76" s="17"/>
      <c r="E76" s="360" t="s">
        <v>153</v>
      </c>
      <c r="F76" s="361"/>
      <c r="G76" s="361"/>
      <c r="H76" s="361"/>
      <c r="I76" s="361"/>
      <c r="J76" s="361"/>
      <c r="K76" s="362"/>
      <c r="L76" s="363"/>
      <c r="M76" s="364"/>
      <c r="N76" s="364"/>
      <c r="O76" s="364"/>
      <c r="P76" s="364"/>
      <c r="Q76" s="364"/>
      <c r="R76" s="365"/>
    </row>
    <row r="77" spans="1:23" x14ac:dyDescent="0.2">
      <c r="A77" s="360"/>
      <c r="B77" s="361"/>
      <c r="C77" s="362"/>
      <c r="D77" s="17"/>
      <c r="E77" s="360" t="s">
        <v>152</v>
      </c>
      <c r="F77" s="361"/>
      <c r="G77" s="361"/>
      <c r="H77" s="361"/>
      <c r="I77" s="361"/>
      <c r="J77" s="361"/>
      <c r="K77" s="362"/>
      <c r="L77" s="363"/>
      <c r="M77" s="364"/>
      <c r="N77" s="364"/>
      <c r="O77" s="364"/>
      <c r="P77" s="364"/>
      <c r="Q77" s="364"/>
      <c r="R77" s="365"/>
    </row>
    <row r="78" spans="1:23" x14ac:dyDescent="0.2">
      <c r="A78" s="366"/>
      <c r="B78" s="367"/>
      <c r="C78" s="367"/>
      <c r="D78" s="367"/>
      <c r="E78" s="367"/>
      <c r="F78" s="367"/>
      <c r="G78" s="367"/>
      <c r="H78" s="367"/>
      <c r="I78" s="367"/>
      <c r="J78" s="367"/>
      <c r="K78" s="367"/>
      <c r="L78" s="367"/>
      <c r="M78" s="367"/>
      <c r="N78" s="367"/>
      <c r="O78" s="367"/>
      <c r="P78" s="367"/>
      <c r="Q78" s="367"/>
      <c r="R78" s="368"/>
    </row>
    <row r="79" spans="1:23" ht="16.5" customHeight="1" x14ac:dyDescent="0.2">
      <c r="A79" s="369" t="s">
        <v>51</v>
      </c>
      <c r="B79" s="15" t="s">
        <v>52</v>
      </c>
      <c r="C79" s="372" t="s">
        <v>151</v>
      </c>
      <c r="D79" s="372"/>
      <c r="E79" s="372"/>
      <c r="F79" s="372"/>
      <c r="G79" s="372"/>
      <c r="H79" s="372"/>
      <c r="I79" s="372"/>
      <c r="J79" s="372"/>
      <c r="K79" s="372"/>
      <c r="L79" s="372"/>
      <c r="M79" s="372"/>
      <c r="N79" s="372"/>
      <c r="O79" s="372"/>
      <c r="P79" s="372"/>
      <c r="Q79" s="372"/>
      <c r="R79" s="372"/>
    </row>
    <row r="80" spans="1:23" ht="16.5" customHeight="1" x14ac:dyDescent="0.2">
      <c r="A80" s="370"/>
      <c r="B80" s="15" t="s">
        <v>53</v>
      </c>
      <c r="C80" s="372" t="s">
        <v>150</v>
      </c>
      <c r="D80" s="372"/>
      <c r="E80" s="372"/>
      <c r="F80" s="372"/>
      <c r="G80" s="372"/>
      <c r="H80" s="372"/>
      <c r="I80" s="372"/>
      <c r="J80" s="372"/>
      <c r="K80" s="372"/>
      <c r="L80" s="372"/>
      <c r="M80" s="372"/>
      <c r="N80" s="372"/>
      <c r="O80" s="372"/>
      <c r="P80" s="372"/>
      <c r="Q80" s="372"/>
      <c r="R80" s="372"/>
    </row>
    <row r="81" spans="1:18" x14ac:dyDescent="0.2">
      <c r="A81" s="370"/>
      <c r="B81" s="369" t="s">
        <v>54</v>
      </c>
      <c r="C81" s="372" t="s">
        <v>149</v>
      </c>
      <c r="D81" s="372"/>
      <c r="E81" s="372"/>
      <c r="F81" s="372"/>
      <c r="G81" s="372"/>
      <c r="H81" s="372"/>
      <c r="I81" s="372"/>
      <c r="J81" s="372"/>
      <c r="K81" s="372"/>
      <c r="L81" s="372"/>
      <c r="M81" s="372"/>
      <c r="N81" s="372"/>
      <c r="O81" s="372"/>
      <c r="P81" s="372"/>
      <c r="Q81" s="372"/>
      <c r="R81" s="372"/>
    </row>
    <row r="82" spans="1:18" x14ac:dyDescent="0.2">
      <c r="A82" s="371"/>
      <c r="B82" s="371"/>
      <c r="C82" s="372"/>
      <c r="D82" s="372"/>
      <c r="E82" s="372"/>
      <c r="F82" s="372"/>
      <c r="G82" s="372"/>
      <c r="H82" s="372"/>
      <c r="I82" s="372"/>
      <c r="J82" s="372"/>
      <c r="K82" s="372"/>
      <c r="L82" s="372"/>
      <c r="M82" s="372"/>
      <c r="N82" s="372"/>
      <c r="O82" s="372"/>
      <c r="P82" s="372"/>
      <c r="Q82" s="372"/>
      <c r="R82" s="372"/>
    </row>
    <row r="85" spans="1:18" x14ac:dyDescent="0.2">
      <c r="A85" s="19" t="s">
        <v>55</v>
      </c>
    </row>
    <row r="87" spans="1:18" x14ac:dyDescent="0.2">
      <c r="A87" s="48" t="s">
        <v>56</v>
      </c>
      <c r="B87" s="67">
        <v>1000</v>
      </c>
      <c r="C87" s="67">
        <v>2000</v>
      </c>
      <c r="D87" s="67">
        <v>3000</v>
      </c>
      <c r="E87" s="67">
        <v>4000</v>
      </c>
      <c r="F87" s="616">
        <v>5000</v>
      </c>
      <c r="G87" s="616"/>
      <c r="H87" s="616"/>
      <c r="I87" s="616">
        <v>6000</v>
      </c>
      <c r="J87" s="616"/>
      <c r="K87" s="617"/>
      <c r="L87" s="617">
        <v>7000</v>
      </c>
      <c r="M87" s="618"/>
      <c r="N87" s="619"/>
      <c r="O87" s="616" t="s">
        <v>57</v>
      </c>
      <c r="P87" s="620"/>
      <c r="Q87" s="620"/>
    </row>
    <row r="88" spans="1:18" x14ac:dyDescent="0.2">
      <c r="A88" s="20" t="s">
        <v>148</v>
      </c>
      <c r="B88" s="66">
        <v>1445074.49</v>
      </c>
      <c r="C88" s="66">
        <v>57000.090000000004</v>
      </c>
      <c r="D88" s="66">
        <v>2000</v>
      </c>
      <c r="E88" s="66">
        <v>0</v>
      </c>
      <c r="F88" s="561">
        <v>0</v>
      </c>
      <c r="G88" s="615"/>
      <c r="H88" s="562"/>
      <c r="I88" s="561">
        <v>0</v>
      </c>
      <c r="J88" s="615"/>
      <c r="K88" s="615"/>
      <c r="L88" s="561">
        <v>0</v>
      </c>
      <c r="M88" s="615"/>
      <c r="N88" s="562"/>
      <c r="O88" s="359">
        <f>SUM(B88:N88)</f>
        <v>1504074.58</v>
      </c>
      <c r="P88" s="346"/>
      <c r="Q88" s="346"/>
    </row>
    <row r="89" spans="1:18" x14ac:dyDescent="0.2">
      <c r="A89" s="20" t="s">
        <v>147</v>
      </c>
      <c r="B89" s="66">
        <v>1213237.18</v>
      </c>
      <c r="C89" s="66">
        <v>46000</v>
      </c>
      <c r="D89" s="66">
        <v>1029196.34</v>
      </c>
      <c r="E89" s="17"/>
      <c r="F89" s="342"/>
      <c r="G89" s="343"/>
      <c r="H89" s="344"/>
      <c r="I89" s="342"/>
      <c r="J89" s="343"/>
      <c r="K89" s="343"/>
      <c r="L89" s="342"/>
      <c r="M89" s="343"/>
      <c r="N89" s="344"/>
      <c r="O89" s="359">
        <f>SUM(B89:N89)</f>
        <v>2288433.52</v>
      </c>
      <c r="P89" s="346"/>
      <c r="Q89" s="346"/>
    </row>
    <row r="90" spans="1:18" x14ac:dyDescent="0.2">
      <c r="A90" s="20"/>
      <c r="B90" s="17"/>
      <c r="C90" s="17"/>
      <c r="D90" s="17"/>
      <c r="E90" s="17"/>
      <c r="F90" s="342"/>
      <c r="G90" s="343"/>
      <c r="H90" s="344"/>
      <c r="I90" s="342"/>
      <c r="J90" s="343"/>
      <c r="K90" s="343"/>
      <c r="L90" s="342"/>
      <c r="M90" s="343"/>
      <c r="N90" s="344"/>
      <c r="O90" s="345"/>
      <c r="P90" s="346"/>
      <c r="Q90" s="346"/>
    </row>
    <row r="91" spans="1:18" x14ac:dyDescent="0.2">
      <c r="A91" s="1" t="s">
        <v>146</v>
      </c>
      <c r="B91" s="65">
        <f>SUM(B88:B89)</f>
        <v>2658311.67</v>
      </c>
      <c r="C91" s="65">
        <f>SUM(C88:C89)</f>
        <v>103000.09</v>
      </c>
      <c r="D91" s="65">
        <f>SUM(D88:D89)</f>
        <v>1031196.34</v>
      </c>
      <c r="E91" s="65">
        <f>SUM(E88:E89)</f>
        <v>0</v>
      </c>
      <c r="F91" s="621">
        <f>SUM(F88:F89)</f>
        <v>0</v>
      </c>
      <c r="G91" s="621"/>
      <c r="H91" s="621"/>
      <c r="I91" s="621">
        <f>SUM(I88:I89)</f>
        <v>0</v>
      </c>
      <c r="J91" s="621"/>
      <c r="K91" s="621"/>
      <c r="L91" s="622">
        <v>0</v>
      </c>
      <c r="M91" s="622"/>
      <c r="N91" s="622"/>
      <c r="O91" s="621">
        <f>SUM(O88:Q90)</f>
        <v>3792508.1</v>
      </c>
      <c r="P91" s="398"/>
      <c r="Q91" s="398"/>
    </row>
    <row r="93" spans="1:18" ht="45" x14ac:dyDescent="0.6">
      <c r="A93" s="64"/>
    </row>
    <row r="94" spans="1:18" x14ac:dyDescent="0.2">
      <c r="A94" s="19"/>
      <c r="B94" s="19"/>
      <c r="C94" s="19"/>
      <c r="D94" s="19"/>
      <c r="E94" s="19"/>
      <c r="F94" s="19"/>
      <c r="G94" s="19"/>
      <c r="H94" s="19"/>
      <c r="I94" s="19"/>
    </row>
  </sheetData>
  <mergeCells count="233">
    <mergeCell ref="F89:H89"/>
    <mergeCell ref="I89:K89"/>
    <mergeCell ref="L89:N89"/>
    <mergeCell ref="O89:Q89"/>
    <mergeCell ref="F90:H90"/>
    <mergeCell ref="I90:K90"/>
    <mergeCell ref="L90:N90"/>
    <mergeCell ref="O90:Q90"/>
    <mergeCell ref="F91:H91"/>
    <mergeCell ref="I91:K91"/>
    <mergeCell ref="L91:N91"/>
    <mergeCell ref="O91:Q91"/>
    <mergeCell ref="A77:C77"/>
    <mergeCell ref="E77:K77"/>
    <mergeCell ref="L77:R77"/>
    <mergeCell ref="A78:R78"/>
    <mergeCell ref="A79:A82"/>
    <mergeCell ref="C79:R79"/>
    <mergeCell ref="C80:R80"/>
    <mergeCell ref="B81:B82"/>
    <mergeCell ref="C81:R82"/>
    <mergeCell ref="A74:C74"/>
    <mergeCell ref="E74:K74"/>
    <mergeCell ref="L74:R74"/>
    <mergeCell ref="A75:C75"/>
    <mergeCell ref="E75:K75"/>
    <mergeCell ref="L75:R75"/>
    <mergeCell ref="A76:C76"/>
    <mergeCell ref="E76:K76"/>
    <mergeCell ref="L76:R76"/>
    <mergeCell ref="L69:O69"/>
    <mergeCell ref="P69:R69"/>
    <mergeCell ref="E70:K70"/>
    <mergeCell ref="L70:O70"/>
    <mergeCell ref="P70:R70"/>
    <mergeCell ref="E71:K71"/>
    <mergeCell ref="L71:O71"/>
    <mergeCell ref="P71:R71"/>
    <mergeCell ref="F88:H88"/>
    <mergeCell ref="I88:K88"/>
    <mergeCell ref="L88:N88"/>
    <mergeCell ref="O88:Q88"/>
    <mergeCell ref="F87:H87"/>
    <mergeCell ref="I87:K87"/>
    <mergeCell ref="L87:N87"/>
    <mergeCell ref="O87:Q87"/>
    <mergeCell ref="E72:K72"/>
    <mergeCell ref="L72:O72"/>
    <mergeCell ref="P72:R72"/>
    <mergeCell ref="L63:O63"/>
    <mergeCell ref="P63:R63"/>
    <mergeCell ref="E64:K64"/>
    <mergeCell ref="L64:O64"/>
    <mergeCell ref="P64:R64"/>
    <mergeCell ref="E65:K65"/>
    <mergeCell ref="L65:O65"/>
    <mergeCell ref="P65:R65"/>
    <mergeCell ref="E66:K66"/>
    <mergeCell ref="L66:O66"/>
    <mergeCell ref="P66:R66"/>
    <mergeCell ref="A67:C72"/>
    <mergeCell ref="E67:K67"/>
    <mergeCell ref="L67:O67"/>
    <mergeCell ref="P67:R67"/>
    <mergeCell ref="E68:K68"/>
    <mergeCell ref="L68:O68"/>
    <mergeCell ref="P68:R68"/>
    <mergeCell ref="E69:K69"/>
    <mergeCell ref="H59:I59"/>
    <mergeCell ref="J59:K59"/>
    <mergeCell ref="L59:M59"/>
    <mergeCell ref="N59:O59"/>
    <mergeCell ref="P59:Q59"/>
    <mergeCell ref="A61:R61"/>
    <mergeCell ref="A62:C62"/>
    <mergeCell ref="E62:K62"/>
    <mergeCell ref="L62:O62"/>
    <mergeCell ref="P62:R62"/>
    <mergeCell ref="E58:E59"/>
    <mergeCell ref="H58:I58"/>
    <mergeCell ref="J58:K58"/>
    <mergeCell ref="L58:M58"/>
    <mergeCell ref="A63:C66"/>
    <mergeCell ref="E63:K63"/>
    <mergeCell ref="B55:C55"/>
    <mergeCell ref="F55:G55"/>
    <mergeCell ref="H55:I55"/>
    <mergeCell ref="J55:K55"/>
    <mergeCell ref="L55:M55"/>
    <mergeCell ref="N55:O55"/>
    <mergeCell ref="P55:Q55"/>
    <mergeCell ref="A56:A59"/>
    <mergeCell ref="B56:C59"/>
    <mergeCell ref="D56:D59"/>
    <mergeCell ref="E56:E57"/>
    <mergeCell ref="F56:G59"/>
    <mergeCell ref="H56:I56"/>
    <mergeCell ref="J56:K56"/>
    <mergeCell ref="L56:M56"/>
    <mergeCell ref="N56:O56"/>
    <mergeCell ref="P56:Q56"/>
    <mergeCell ref="H57:I57"/>
    <mergeCell ref="J57:K57"/>
    <mergeCell ref="L57:M57"/>
    <mergeCell ref="N57:O57"/>
    <mergeCell ref="P57:Q57"/>
    <mergeCell ref="N58:O58"/>
    <mergeCell ref="P58:Q58"/>
    <mergeCell ref="L51:M51"/>
    <mergeCell ref="N51:O51"/>
    <mergeCell ref="P51:Q51"/>
    <mergeCell ref="H52:I52"/>
    <mergeCell ref="J52:K52"/>
    <mergeCell ref="L52:M52"/>
    <mergeCell ref="N52:O52"/>
    <mergeCell ref="P52:Q52"/>
    <mergeCell ref="A53:R53"/>
    <mergeCell ref="A54:E54"/>
    <mergeCell ref="F54:H54"/>
    <mergeCell ref="I54:L54"/>
    <mergeCell ref="M54:O54"/>
    <mergeCell ref="P54:R54"/>
    <mergeCell ref="E51:E52"/>
    <mergeCell ref="H51:I51"/>
    <mergeCell ref="J51:K51"/>
    <mergeCell ref="B48:C48"/>
    <mergeCell ref="F48:G48"/>
    <mergeCell ref="H48:I48"/>
    <mergeCell ref="J48:K48"/>
    <mergeCell ref="L48:M48"/>
    <mergeCell ref="N48:O48"/>
    <mergeCell ref="P48:Q48"/>
    <mergeCell ref="A49:A52"/>
    <mergeCell ref="B49:C52"/>
    <mergeCell ref="D49:D52"/>
    <mergeCell ref="E49:E50"/>
    <mergeCell ref="F49:G52"/>
    <mergeCell ref="H49:I49"/>
    <mergeCell ref="J49:K49"/>
    <mergeCell ref="L49:M49"/>
    <mergeCell ref="N49:O49"/>
    <mergeCell ref="P49:Q49"/>
    <mergeCell ref="H50:I50"/>
    <mergeCell ref="J50:K50"/>
    <mergeCell ref="L50:M50"/>
    <mergeCell ref="N50:O50"/>
    <mergeCell ref="P50:Q50"/>
    <mergeCell ref="P43:Q43"/>
    <mergeCell ref="A44:R44"/>
    <mergeCell ref="A45:R45"/>
    <mergeCell ref="A46:R46"/>
    <mergeCell ref="A47:E47"/>
    <mergeCell ref="F47:H47"/>
    <mergeCell ref="I47:L47"/>
    <mergeCell ref="M47:O47"/>
    <mergeCell ref="P47:R47"/>
    <mergeCell ref="A40:A43"/>
    <mergeCell ref="B40:C43"/>
    <mergeCell ref="D40:D43"/>
    <mergeCell ref="E40:E41"/>
    <mergeCell ref="F40:G43"/>
    <mergeCell ref="H40:I40"/>
    <mergeCell ref="P40:Q40"/>
    <mergeCell ref="H41:I41"/>
    <mergeCell ref="E42:E43"/>
    <mergeCell ref="H42:I42"/>
    <mergeCell ref="J42:K42"/>
    <mergeCell ref="L42:M42"/>
    <mergeCell ref="N42:O42"/>
    <mergeCell ref="P42:Q42"/>
    <mergeCell ref="H43:I43"/>
    <mergeCell ref="P41:Q41"/>
    <mergeCell ref="J40:K40"/>
    <mergeCell ref="L40:M40"/>
    <mergeCell ref="N40:O40"/>
    <mergeCell ref="J43:K43"/>
    <mergeCell ref="J41:K41"/>
    <mergeCell ref="L43:M43"/>
    <mergeCell ref="L41:M41"/>
    <mergeCell ref="N43:O43"/>
    <mergeCell ref="N41:O41"/>
    <mergeCell ref="A38:G38"/>
    <mergeCell ref="H38:I39"/>
    <mergeCell ref="J38:K39"/>
    <mergeCell ref="L38:M39"/>
    <mergeCell ref="N38:O39"/>
    <mergeCell ref="P38:Q39"/>
    <mergeCell ref="R38:R39"/>
    <mergeCell ref="B39:C39"/>
    <mergeCell ref="F39:G39"/>
    <mergeCell ref="C26:R26"/>
    <mergeCell ref="A28:B28"/>
    <mergeCell ref="E28:G28"/>
    <mergeCell ref="H28:R28"/>
    <mergeCell ref="A33:R33"/>
    <mergeCell ref="A34:A36"/>
    <mergeCell ref="B34:R35"/>
    <mergeCell ref="B36:R36"/>
    <mergeCell ref="A37:R37"/>
    <mergeCell ref="A29:R29"/>
    <mergeCell ref="A30:A32"/>
    <mergeCell ref="B30:R31"/>
    <mergeCell ref="B32:R32"/>
    <mergeCell ref="A26:B26"/>
    <mergeCell ref="A15:A16"/>
    <mergeCell ref="B15:R16"/>
    <mergeCell ref="B17:R17"/>
    <mergeCell ref="A18:A19"/>
    <mergeCell ref="B18:E19"/>
    <mergeCell ref="F18:K19"/>
    <mergeCell ref="L18:R19"/>
    <mergeCell ref="A20:R20"/>
    <mergeCell ref="A21:B21"/>
    <mergeCell ref="C21:R21"/>
    <mergeCell ref="A22:B22"/>
    <mergeCell ref="C22:R22"/>
    <mergeCell ref="A23:B23"/>
    <mergeCell ref="C23:R23"/>
    <mergeCell ref="A24:B24"/>
    <mergeCell ref="F24:G24"/>
    <mergeCell ref="H24:J24"/>
    <mergeCell ref="K24:M24"/>
    <mergeCell ref="A25:R25"/>
    <mergeCell ref="A7:R7"/>
    <mergeCell ref="A8:A10"/>
    <mergeCell ref="B8:R10"/>
    <mergeCell ref="A11:A14"/>
    <mergeCell ref="B11:R14"/>
    <mergeCell ref="A1:R1"/>
    <mergeCell ref="A2:R2"/>
    <mergeCell ref="A3:R3"/>
    <mergeCell ref="A4:R4"/>
    <mergeCell ref="A5:R5"/>
  </mergeCells>
  <pageMargins left="0.23622047244094491" right="0.23622047244094491" top="0.55118110236220474" bottom="0.55118110236220474" header="0.31496062992125984" footer="0.31496062992125984"/>
  <pageSetup scale="65" fitToHeight="3" orientation="landscape" r:id="rId1"/>
  <headerFooter>
    <oddFooter>&amp;C&amp;F&amp;R&amp;P de  &amp;N</oddFooter>
  </headerFooter>
  <rowBreaks count="2" manualBreakCount="2">
    <brk id="37" max="16383" man="1"/>
    <brk id="73" max="1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T93"/>
  <sheetViews>
    <sheetView showGridLines="0" zoomScaleNormal="100" workbookViewId="0">
      <selection activeCell="R45" sqref="R45"/>
    </sheetView>
  </sheetViews>
  <sheetFormatPr baseColWidth="10" defaultColWidth="9.140625" defaultRowHeight="12.75" x14ac:dyDescent="0.2"/>
  <cols>
    <col min="1" max="1" width="25.7109375" style="1" customWidth="1"/>
    <col min="2" max="2" width="18.85546875" style="1" customWidth="1"/>
    <col min="3" max="3" width="16" style="1" customWidth="1"/>
    <col min="4" max="4" width="17.85546875" style="1" bestFit="1" customWidth="1"/>
    <col min="5" max="5" width="20.28515625" style="1" customWidth="1"/>
    <col min="6" max="6" width="7.28515625" style="1" customWidth="1"/>
    <col min="7" max="7" width="4.7109375" style="1" customWidth="1"/>
    <col min="8" max="8" width="7.42578125" style="1" customWidth="1"/>
    <col min="9" max="9" width="6.5703125" style="1" customWidth="1"/>
    <col min="10" max="10" width="7.28515625" style="1" customWidth="1"/>
    <col min="11" max="11" width="10.140625" style="1" customWidth="1"/>
    <col min="12" max="12" width="6.28515625" style="1" customWidth="1"/>
    <col min="13" max="13" width="10.140625" style="1" customWidth="1"/>
    <col min="14" max="14" width="5.28515625" style="1" customWidth="1"/>
    <col min="15" max="15" width="11.85546875" style="1" customWidth="1"/>
    <col min="16" max="16" width="8.140625" style="1" customWidth="1"/>
    <col min="17" max="17" width="7.7109375" style="1" customWidth="1"/>
    <col min="18" max="18" width="14.7109375" style="1" customWidth="1"/>
    <col min="19" max="19" width="9.140625" style="1"/>
    <col min="20" max="20" width="16" style="1" customWidth="1"/>
    <col min="21" max="16384" width="9.140625" style="1"/>
  </cols>
  <sheetData>
    <row r="1" spans="1:18" x14ac:dyDescent="0.2">
      <c r="A1" s="506"/>
      <c r="B1" s="507"/>
      <c r="C1" s="507"/>
      <c r="D1" s="507"/>
      <c r="E1" s="507"/>
      <c r="F1" s="507"/>
      <c r="G1" s="507"/>
      <c r="H1" s="507"/>
      <c r="I1" s="507"/>
      <c r="J1" s="507"/>
      <c r="K1" s="507"/>
      <c r="L1" s="507"/>
      <c r="M1" s="507"/>
      <c r="N1" s="507"/>
      <c r="O1" s="507"/>
      <c r="P1" s="507"/>
      <c r="Q1" s="507"/>
      <c r="R1" s="508"/>
    </row>
    <row r="2" spans="1:18" ht="23.25" customHeight="1" x14ac:dyDescent="0.2">
      <c r="A2" s="626" t="s">
        <v>0</v>
      </c>
      <c r="B2" s="627"/>
      <c r="C2" s="627"/>
      <c r="D2" s="627"/>
      <c r="E2" s="627"/>
      <c r="F2" s="627"/>
      <c r="G2" s="627"/>
      <c r="H2" s="627"/>
      <c r="I2" s="627"/>
      <c r="J2" s="627"/>
      <c r="K2" s="627"/>
      <c r="L2" s="627"/>
      <c r="M2" s="627"/>
      <c r="N2" s="627"/>
      <c r="O2" s="627"/>
      <c r="P2" s="627"/>
      <c r="Q2" s="627"/>
      <c r="R2" s="628"/>
    </row>
    <row r="3" spans="1:18" ht="20.25" customHeight="1" x14ac:dyDescent="0.2">
      <c r="A3" s="629" t="s">
        <v>145</v>
      </c>
      <c r="B3" s="630"/>
      <c r="C3" s="630"/>
      <c r="D3" s="630"/>
      <c r="E3" s="630"/>
      <c r="F3" s="630"/>
      <c r="G3" s="630"/>
      <c r="H3" s="630"/>
      <c r="I3" s="630"/>
      <c r="J3" s="630"/>
      <c r="K3" s="630"/>
      <c r="L3" s="630"/>
      <c r="M3" s="630"/>
      <c r="N3" s="630"/>
      <c r="O3" s="630"/>
      <c r="P3" s="630"/>
      <c r="Q3" s="630"/>
      <c r="R3" s="631"/>
    </row>
    <row r="4" spans="1:18" ht="18" customHeight="1" x14ac:dyDescent="0.25">
      <c r="A4" s="515" t="s">
        <v>144</v>
      </c>
      <c r="B4" s="516"/>
      <c r="C4" s="516"/>
      <c r="D4" s="516"/>
      <c r="E4" s="516"/>
      <c r="F4" s="516"/>
      <c r="G4" s="516"/>
      <c r="H4" s="516"/>
      <c r="I4" s="516"/>
      <c r="J4" s="516"/>
      <c r="K4" s="516"/>
      <c r="L4" s="516"/>
      <c r="M4" s="516"/>
      <c r="N4" s="516"/>
      <c r="O4" s="516"/>
      <c r="P4" s="516"/>
      <c r="Q4" s="516"/>
      <c r="R4" s="517"/>
    </row>
    <row r="5" spans="1:18" ht="18" customHeight="1" x14ac:dyDescent="0.2">
      <c r="A5" s="518" t="s">
        <v>92</v>
      </c>
      <c r="B5" s="519"/>
      <c r="C5" s="519"/>
      <c r="D5" s="519"/>
      <c r="E5" s="519"/>
      <c r="F5" s="519"/>
      <c r="G5" s="519"/>
      <c r="H5" s="519"/>
      <c r="I5" s="519"/>
      <c r="J5" s="519"/>
      <c r="K5" s="519"/>
      <c r="L5" s="519"/>
      <c r="M5" s="519"/>
      <c r="N5" s="519"/>
      <c r="O5" s="519"/>
      <c r="P5" s="519"/>
      <c r="Q5" s="519"/>
      <c r="R5" s="520"/>
    </row>
    <row r="6" spans="1:18" ht="12.75" customHeight="1" x14ac:dyDescent="0.2">
      <c r="A6" s="632"/>
      <c r="B6" s="633"/>
      <c r="C6" s="633"/>
      <c r="D6" s="633"/>
      <c r="E6" s="633"/>
      <c r="F6" s="633"/>
      <c r="G6" s="633"/>
      <c r="H6" s="633"/>
      <c r="I6" s="633"/>
      <c r="J6" s="633"/>
      <c r="K6" s="633"/>
      <c r="L6" s="633"/>
      <c r="M6" s="633"/>
      <c r="N6" s="633"/>
      <c r="O6" s="633"/>
      <c r="P6" s="633"/>
      <c r="Q6" s="633"/>
      <c r="R6" s="634"/>
    </row>
    <row r="7" spans="1:18" x14ac:dyDescent="0.2">
      <c r="A7" s="491"/>
      <c r="B7" s="492"/>
      <c r="C7" s="492"/>
      <c r="D7" s="492"/>
      <c r="E7" s="492"/>
      <c r="F7" s="492"/>
      <c r="G7" s="492"/>
      <c r="H7" s="492"/>
      <c r="I7" s="492"/>
      <c r="J7" s="492"/>
      <c r="K7" s="492"/>
      <c r="L7" s="492"/>
      <c r="M7" s="492"/>
      <c r="N7" s="492"/>
      <c r="O7" s="492"/>
      <c r="P7" s="492"/>
      <c r="Q7" s="492"/>
      <c r="R7" s="493"/>
    </row>
    <row r="8" spans="1:18" x14ac:dyDescent="0.2">
      <c r="A8" s="491"/>
      <c r="B8" s="492"/>
      <c r="C8" s="492"/>
      <c r="D8" s="492"/>
      <c r="E8" s="492"/>
      <c r="F8" s="492"/>
      <c r="G8" s="492"/>
      <c r="H8" s="492"/>
      <c r="I8" s="492"/>
      <c r="J8" s="492"/>
      <c r="K8" s="492"/>
      <c r="L8" s="492"/>
      <c r="M8" s="492"/>
      <c r="N8" s="492"/>
      <c r="O8" s="492"/>
      <c r="P8" s="492"/>
      <c r="Q8" s="492"/>
      <c r="R8" s="493"/>
    </row>
    <row r="9" spans="1:18" x14ac:dyDescent="0.2">
      <c r="A9" s="494"/>
      <c r="B9" s="495"/>
      <c r="C9" s="495"/>
      <c r="D9" s="495"/>
      <c r="E9" s="495"/>
      <c r="F9" s="495"/>
      <c r="G9" s="495"/>
      <c r="H9" s="495"/>
      <c r="I9" s="495"/>
      <c r="J9" s="495"/>
      <c r="K9" s="495"/>
      <c r="L9" s="495"/>
      <c r="M9" s="495"/>
      <c r="N9" s="495"/>
      <c r="O9" s="495"/>
      <c r="P9" s="495"/>
      <c r="Q9" s="495"/>
      <c r="R9" s="496"/>
    </row>
    <row r="10" spans="1:18" x14ac:dyDescent="0.2">
      <c r="A10" s="472" t="s">
        <v>1</v>
      </c>
      <c r="B10" s="423" t="s">
        <v>120</v>
      </c>
      <c r="C10" s="497"/>
      <c r="D10" s="497"/>
      <c r="E10" s="497"/>
      <c r="F10" s="497"/>
      <c r="G10" s="497"/>
      <c r="H10" s="497"/>
      <c r="I10" s="497"/>
      <c r="J10" s="497"/>
      <c r="K10" s="497"/>
      <c r="L10" s="497"/>
      <c r="M10" s="497"/>
      <c r="N10" s="497"/>
      <c r="O10" s="497"/>
      <c r="P10" s="497"/>
      <c r="Q10" s="497"/>
      <c r="R10" s="424"/>
    </row>
    <row r="11" spans="1:18" x14ac:dyDescent="0.2">
      <c r="A11" s="472"/>
      <c r="B11" s="425"/>
      <c r="C11" s="498"/>
      <c r="D11" s="498"/>
      <c r="E11" s="498"/>
      <c r="F11" s="498"/>
      <c r="G11" s="498"/>
      <c r="H11" s="498"/>
      <c r="I11" s="498"/>
      <c r="J11" s="498"/>
      <c r="K11" s="498"/>
      <c r="L11" s="498"/>
      <c r="M11" s="498"/>
      <c r="N11" s="498"/>
      <c r="O11" s="498"/>
      <c r="P11" s="498"/>
      <c r="Q11" s="498"/>
      <c r="R11" s="426"/>
    </row>
    <row r="12" spans="1:18" x14ac:dyDescent="0.2">
      <c r="A12" s="472"/>
      <c r="B12" s="427"/>
      <c r="C12" s="499"/>
      <c r="D12" s="499"/>
      <c r="E12" s="499"/>
      <c r="F12" s="499"/>
      <c r="G12" s="499"/>
      <c r="H12" s="499"/>
      <c r="I12" s="499"/>
      <c r="J12" s="499"/>
      <c r="K12" s="499"/>
      <c r="L12" s="499"/>
      <c r="M12" s="499"/>
      <c r="N12" s="499"/>
      <c r="O12" s="499"/>
      <c r="P12" s="499"/>
      <c r="Q12" s="499"/>
      <c r="R12" s="428"/>
    </row>
    <row r="13" spans="1:18" ht="12.75" customHeight="1" x14ac:dyDescent="0.2">
      <c r="A13" s="500" t="s">
        <v>2</v>
      </c>
      <c r="B13" s="635" t="s">
        <v>143</v>
      </c>
      <c r="C13" s="636"/>
      <c r="D13" s="636"/>
      <c r="E13" s="636"/>
      <c r="F13" s="636"/>
      <c r="G13" s="636"/>
      <c r="H13" s="636"/>
      <c r="I13" s="636"/>
      <c r="J13" s="636"/>
      <c r="K13" s="636"/>
      <c r="L13" s="636"/>
      <c r="M13" s="636"/>
      <c r="N13" s="636"/>
      <c r="O13" s="636"/>
      <c r="P13" s="636"/>
      <c r="Q13" s="636"/>
      <c r="R13" s="637"/>
    </row>
    <row r="14" spans="1:18" x14ac:dyDescent="0.2">
      <c r="A14" s="501"/>
      <c r="B14" s="638"/>
      <c r="C14" s="639"/>
      <c r="D14" s="639"/>
      <c r="E14" s="639"/>
      <c r="F14" s="639"/>
      <c r="G14" s="639"/>
      <c r="H14" s="639"/>
      <c r="I14" s="639"/>
      <c r="J14" s="639"/>
      <c r="K14" s="639"/>
      <c r="L14" s="639"/>
      <c r="M14" s="639"/>
      <c r="N14" s="639"/>
      <c r="O14" s="639"/>
      <c r="P14" s="639"/>
      <c r="Q14" s="639"/>
      <c r="R14" s="640"/>
    </row>
    <row r="15" spans="1:18" x14ac:dyDescent="0.2">
      <c r="A15" s="501"/>
      <c r="B15" s="638"/>
      <c r="C15" s="639"/>
      <c r="D15" s="639"/>
      <c r="E15" s="639"/>
      <c r="F15" s="639"/>
      <c r="G15" s="639"/>
      <c r="H15" s="639"/>
      <c r="I15" s="639"/>
      <c r="J15" s="639"/>
      <c r="K15" s="639"/>
      <c r="L15" s="639"/>
      <c r="M15" s="639"/>
      <c r="N15" s="639"/>
      <c r="O15" s="639"/>
      <c r="P15" s="639"/>
      <c r="Q15" s="639"/>
      <c r="R15" s="640"/>
    </row>
    <row r="16" spans="1:18" ht="8.25" customHeight="1" x14ac:dyDescent="0.2">
      <c r="A16" s="502"/>
      <c r="B16" s="641"/>
      <c r="C16" s="642"/>
      <c r="D16" s="642"/>
      <c r="E16" s="642"/>
      <c r="F16" s="642"/>
      <c r="G16" s="642"/>
      <c r="H16" s="642"/>
      <c r="I16" s="642"/>
      <c r="J16" s="642"/>
      <c r="K16" s="642"/>
      <c r="L16" s="642"/>
      <c r="M16" s="642"/>
      <c r="N16" s="642"/>
      <c r="O16" s="642"/>
      <c r="P16" s="642"/>
      <c r="Q16" s="642"/>
      <c r="R16" s="643"/>
    </row>
    <row r="17" spans="1:18" x14ac:dyDescent="0.2">
      <c r="A17" s="432" t="s">
        <v>3</v>
      </c>
      <c r="B17" s="468" t="s">
        <v>120</v>
      </c>
      <c r="C17" s="469"/>
      <c r="D17" s="469"/>
      <c r="E17" s="469"/>
      <c r="F17" s="469"/>
      <c r="G17" s="469"/>
      <c r="H17" s="469"/>
      <c r="I17" s="469"/>
      <c r="J17" s="469"/>
      <c r="K17" s="469"/>
      <c r="L17" s="469"/>
      <c r="M17" s="469"/>
      <c r="N17" s="469"/>
      <c r="O17" s="469"/>
      <c r="P17" s="469"/>
      <c r="Q17" s="469"/>
      <c r="R17" s="470"/>
    </row>
    <row r="18" spans="1:18" x14ac:dyDescent="0.2">
      <c r="A18" s="434"/>
      <c r="B18" s="421"/>
      <c r="C18" s="471"/>
      <c r="D18" s="471"/>
      <c r="E18" s="471"/>
      <c r="F18" s="471"/>
      <c r="G18" s="471"/>
      <c r="H18" s="471"/>
      <c r="I18" s="471"/>
      <c r="J18" s="471"/>
      <c r="K18" s="471"/>
      <c r="L18" s="471"/>
      <c r="M18" s="471"/>
      <c r="N18" s="471"/>
      <c r="O18" s="471"/>
      <c r="P18" s="471"/>
      <c r="Q18" s="471"/>
      <c r="R18" s="422"/>
    </row>
    <row r="19" spans="1:18" ht="51" x14ac:dyDescent="0.2">
      <c r="A19" s="2" t="s">
        <v>142</v>
      </c>
      <c r="B19" s="644" t="s">
        <v>141</v>
      </c>
      <c r="C19" s="645"/>
      <c r="D19" s="645"/>
      <c r="E19" s="645"/>
      <c r="F19" s="645"/>
      <c r="G19" s="645"/>
      <c r="H19" s="645"/>
      <c r="I19" s="645"/>
      <c r="J19" s="645"/>
      <c r="K19" s="645"/>
      <c r="L19" s="645"/>
      <c r="M19" s="645"/>
      <c r="N19" s="645"/>
      <c r="O19" s="645"/>
      <c r="P19" s="645"/>
      <c r="Q19" s="645"/>
      <c r="R19" s="646"/>
    </row>
    <row r="20" spans="1:18" x14ac:dyDescent="0.2">
      <c r="A20" s="472" t="s">
        <v>4</v>
      </c>
      <c r="B20" s="647">
        <v>0</v>
      </c>
      <c r="C20" s="582"/>
      <c r="D20" s="582"/>
      <c r="E20" s="583"/>
      <c r="F20" s="479" t="s">
        <v>5</v>
      </c>
      <c r="G20" s="480"/>
      <c r="H20" s="480"/>
      <c r="I20" s="480"/>
      <c r="J20" s="480"/>
      <c r="K20" s="481"/>
      <c r="L20" s="648">
        <f>R44</f>
        <v>51495535.960000001</v>
      </c>
      <c r="M20" s="594"/>
      <c r="N20" s="594"/>
      <c r="O20" s="594"/>
      <c r="P20" s="594"/>
      <c r="Q20" s="594"/>
      <c r="R20" s="595"/>
    </row>
    <row r="21" spans="1:18" x14ac:dyDescent="0.2">
      <c r="A21" s="472"/>
      <c r="B21" s="584"/>
      <c r="C21" s="585"/>
      <c r="D21" s="585"/>
      <c r="E21" s="586"/>
      <c r="F21" s="482"/>
      <c r="G21" s="483"/>
      <c r="H21" s="483"/>
      <c r="I21" s="483"/>
      <c r="J21" s="483"/>
      <c r="K21" s="484"/>
      <c r="L21" s="596"/>
      <c r="M21" s="597"/>
      <c r="N21" s="597"/>
      <c r="O21" s="597"/>
      <c r="P21" s="597"/>
      <c r="Q21" s="597"/>
      <c r="R21" s="598"/>
    </row>
    <row r="22" spans="1:18" x14ac:dyDescent="0.2">
      <c r="A22" s="459" t="s">
        <v>140</v>
      </c>
      <c r="B22" s="460"/>
      <c r="C22" s="460"/>
      <c r="D22" s="460"/>
      <c r="E22" s="460"/>
      <c r="F22" s="460"/>
      <c r="G22" s="460"/>
      <c r="H22" s="460"/>
      <c r="I22" s="460"/>
      <c r="J22" s="460"/>
      <c r="K22" s="460"/>
      <c r="L22" s="460"/>
      <c r="M22" s="460"/>
      <c r="N22" s="460"/>
      <c r="O22" s="460"/>
      <c r="P22" s="460"/>
      <c r="Q22" s="460"/>
      <c r="R22" s="461"/>
    </row>
    <row r="23" spans="1:18" ht="32.25" customHeight="1" x14ac:dyDescent="0.2">
      <c r="A23" s="390" t="s">
        <v>6</v>
      </c>
      <c r="B23" s="391"/>
      <c r="C23" s="462" t="s">
        <v>90</v>
      </c>
      <c r="D23" s="463"/>
      <c r="E23" s="463"/>
      <c r="F23" s="463"/>
      <c r="G23" s="463"/>
      <c r="H23" s="463"/>
      <c r="I23" s="463"/>
      <c r="J23" s="463"/>
      <c r="K23" s="463"/>
      <c r="L23" s="463"/>
      <c r="M23" s="463"/>
      <c r="N23" s="463"/>
      <c r="O23" s="463"/>
      <c r="P23" s="463"/>
      <c r="Q23" s="463"/>
      <c r="R23" s="464"/>
    </row>
    <row r="24" spans="1:18" ht="105" customHeight="1" x14ac:dyDescent="0.2">
      <c r="A24" s="440" t="s">
        <v>7</v>
      </c>
      <c r="B24" s="442"/>
      <c r="C24" s="623" t="s">
        <v>139</v>
      </c>
      <c r="D24" s="624"/>
      <c r="E24" s="624"/>
      <c r="F24" s="624"/>
      <c r="G24" s="624"/>
      <c r="H24" s="624"/>
      <c r="I24" s="624"/>
      <c r="J24" s="624"/>
      <c r="K24" s="624"/>
      <c r="L24" s="624"/>
      <c r="M24" s="624"/>
      <c r="N24" s="624"/>
      <c r="O24" s="624"/>
      <c r="P24" s="624"/>
      <c r="Q24" s="624"/>
      <c r="R24" s="625"/>
    </row>
    <row r="25" spans="1:18" s="3" customFormat="1" ht="18" customHeight="1" x14ac:dyDescent="0.25">
      <c r="A25" s="390" t="s">
        <v>8</v>
      </c>
      <c r="B25" s="391"/>
      <c r="C25" s="390" t="s">
        <v>9</v>
      </c>
      <c r="D25" s="452"/>
      <c r="E25" s="452"/>
      <c r="F25" s="452"/>
      <c r="G25" s="452"/>
      <c r="H25" s="452"/>
      <c r="I25" s="452"/>
      <c r="J25" s="452"/>
      <c r="K25" s="452"/>
      <c r="L25" s="452"/>
      <c r="M25" s="452"/>
      <c r="N25" s="452"/>
      <c r="O25" s="452"/>
      <c r="P25" s="452"/>
      <c r="Q25" s="452"/>
      <c r="R25" s="391"/>
    </row>
    <row r="26" spans="1:18" ht="24" customHeight="1" x14ac:dyDescent="0.2">
      <c r="A26" s="390" t="s">
        <v>138</v>
      </c>
      <c r="B26" s="391"/>
      <c r="C26" s="4" t="s">
        <v>137</v>
      </c>
      <c r="D26" s="4" t="s">
        <v>136</v>
      </c>
      <c r="E26" s="4" t="s">
        <v>11</v>
      </c>
      <c r="F26" s="649" t="s">
        <v>135</v>
      </c>
      <c r="G26" s="650"/>
      <c r="H26" s="440" t="s">
        <v>12</v>
      </c>
      <c r="I26" s="441"/>
      <c r="J26" s="442"/>
      <c r="K26" s="651" t="s">
        <v>134</v>
      </c>
      <c r="L26" s="652"/>
      <c r="M26" s="653"/>
      <c r="N26" s="5"/>
      <c r="O26" s="6"/>
      <c r="P26" s="6"/>
      <c r="Q26" s="6"/>
      <c r="R26" s="7"/>
    </row>
    <row r="27" spans="1:18" x14ac:dyDescent="0.2">
      <c r="A27" s="453" t="s">
        <v>133</v>
      </c>
      <c r="B27" s="454"/>
      <c r="C27" s="454"/>
      <c r="D27" s="454"/>
      <c r="E27" s="454"/>
      <c r="F27" s="454"/>
      <c r="G27" s="454"/>
      <c r="H27" s="454"/>
      <c r="I27" s="454"/>
      <c r="J27" s="454"/>
      <c r="K27" s="454"/>
      <c r="L27" s="454"/>
      <c r="M27" s="454"/>
      <c r="N27" s="454"/>
      <c r="O27" s="454"/>
      <c r="P27" s="454"/>
      <c r="Q27" s="454"/>
      <c r="R27" s="455"/>
    </row>
    <row r="28" spans="1:18" ht="24" customHeight="1" x14ac:dyDescent="0.2">
      <c r="A28" s="390" t="s">
        <v>13</v>
      </c>
      <c r="B28" s="391"/>
      <c r="C28" s="6" t="s">
        <v>132</v>
      </c>
      <c r="D28" s="6"/>
      <c r="E28" s="6"/>
      <c r="F28" s="6"/>
      <c r="G28" s="6"/>
      <c r="H28" s="6"/>
      <c r="I28" s="6"/>
      <c r="J28" s="6"/>
      <c r="K28" s="6"/>
      <c r="L28" s="6"/>
      <c r="M28" s="6"/>
      <c r="N28" s="6"/>
      <c r="O28" s="6"/>
      <c r="P28" s="6"/>
      <c r="Q28" s="6"/>
      <c r="R28" s="7"/>
    </row>
    <row r="29" spans="1:18" ht="4.5" customHeight="1" x14ac:dyDescent="0.2">
      <c r="A29" s="8"/>
      <c r="B29" s="9"/>
      <c r="C29" s="9"/>
      <c r="D29" s="9"/>
      <c r="E29" s="9"/>
      <c r="F29" s="9"/>
      <c r="G29" s="9"/>
      <c r="H29" s="9"/>
      <c r="I29" s="9"/>
      <c r="J29" s="9"/>
      <c r="K29" s="9"/>
      <c r="L29" s="9"/>
      <c r="M29" s="9"/>
      <c r="N29" s="9"/>
      <c r="O29" s="9"/>
      <c r="P29" s="9"/>
      <c r="Q29" s="9"/>
      <c r="R29" s="10"/>
    </row>
    <row r="30" spans="1:18" ht="51.75" customHeight="1" x14ac:dyDescent="0.2">
      <c r="A30" s="390" t="s">
        <v>14</v>
      </c>
      <c r="B30" s="391"/>
      <c r="C30" s="62" t="s">
        <v>131</v>
      </c>
      <c r="D30" s="62" t="s">
        <v>130</v>
      </c>
      <c r="E30" s="440" t="s">
        <v>68</v>
      </c>
      <c r="F30" s="441"/>
      <c r="G30" s="442"/>
      <c r="H30" s="577" t="s">
        <v>15</v>
      </c>
      <c r="I30" s="578"/>
      <c r="J30" s="578"/>
      <c r="K30" s="578"/>
      <c r="L30" s="578"/>
      <c r="M30" s="578"/>
      <c r="N30" s="578"/>
      <c r="O30" s="578"/>
      <c r="P30" s="578"/>
      <c r="Q30" s="578"/>
      <c r="R30" s="579"/>
    </row>
    <row r="31" spans="1:18" x14ac:dyDescent="0.2">
      <c r="A31" s="446"/>
      <c r="B31" s="447"/>
      <c r="C31" s="447"/>
      <c r="D31" s="447"/>
      <c r="E31" s="447"/>
      <c r="F31" s="447"/>
      <c r="G31" s="447"/>
      <c r="H31" s="447"/>
      <c r="I31" s="447"/>
      <c r="J31" s="447"/>
      <c r="K31" s="447"/>
      <c r="L31" s="447"/>
      <c r="M31" s="447"/>
      <c r="N31" s="447"/>
      <c r="O31" s="447"/>
      <c r="P31" s="447"/>
      <c r="Q31" s="447"/>
      <c r="R31" s="448"/>
    </row>
    <row r="32" spans="1:18" ht="12.75" customHeight="1" x14ac:dyDescent="0.2">
      <c r="A32" s="449" t="s">
        <v>16</v>
      </c>
      <c r="B32" s="654" t="s">
        <v>129</v>
      </c>
      <c r="C32" s="528"/>
      <c r="D32" s="528"/>
      <c r="E32" s="528"/>
      <c r="F32" s="528"/>
      <c r="G32" s="528"/>
      <c r="H32" s="528"/>
      <c r="I32" s="528"/>
      <c r="J32" s="528"/>
      <c r="K32" s="528"/>
      <c r="L32" s="528"/>
      <c r="M32" s="528"/>
      <c r="N32" s="528"/>
      <c r="O32" s="528"/>
      <c r="P32" s="528"/>
      <c r="Q32" s="528"/>
      <c r="R32" s="529"/>
    </row>
    <row r="33" spans="1:18" ht="21.75" customHeight="1" thickBot="1" x14ac:dyDescent="0.25">
      <c r="A33" s="449"/>
      <c r="B33" s="655"/>
      <c r="C33" s="656"/>
      <c r="D33" s="656"/>
      <c r="E33" s="656"/>
      <c r="F33" s="656"/>
      <c r="G33" s="656"/>
      <c r="H33" s="656"/>
      <c r="I33" s="656"/>
      <c r="J33" s="656"/>
      <c r="K33" s="656"/>
      <c r="L33" s="656"/>
      <c r="M33" s="656"/>
      <c r="N33" s="656"/>
      <c r="O33" s="656"/>
      <c r="P33" s="656"/>
      <c r="Q33" s="656"/>
      <c r="R33" s="657"/>
    </row>
    <row r="34" spans="1:18" x14ac:dyDescent="0.2">
      <c r="A34" s="449"/>
      <c r="B34" s="435" t="s">
        <v>128</v>
      </c>
      <c r="C34" s="436"/>
      <c r="D34" s="436"/>
      <c r="E34" s="436"/>
      <c r="F34" s="436"/>
      <c r="G34" s="436"/>
      <c r="H34" s="436"/>
      <c r="I34" s="436"/>
      <c r="J34" s="436"/>
      <c r="K34" s="436"/>
      <c r="L34" s="436"/>
      <c r="M34" s="436"/>
      <c r="N34" s="436"/>
      <c r="O34" s="436"/>
      <c r="P34" s="436"/>
      <c r="Q34" s="436"/>
      <c r="R34" s="437"/>
    </row>
    <row r="35" spans="1:18" x14ac:dyDescent="0.2">
      <c r="A35" s="429"/>
      <c r="B35" s="430"/>
      <c r="C35" s="430"/>
      <c r="D35" s="430"/>
      <c r="E35" s="430"/>
      <c r="F35" s="430"/>
      <c r="G35" s="430"/>
      <c r="H35" s="430"/>
      <c r="I35" s="430"/>
      <c r="J35" s="430"/>
      <c r="K35" s="430"/>
      <c r="L35" s="430"/>
      <c r="M35" s="430"/>
      <c r="N35" s="430"/>
      <c r="O35" s="430"/>
      <c r="P35" s="430"/>
      <c r="Q35" s="430"/>
      <c r="R35" s="431"/>
    </row>
    <row r="36" spans="1:18" ht="12.75" customHeight="1" x14ac:dyDescent="0.2">
      <c r="A36" s="432" t="s">
        <v>18</v>
      </c>
      <c r="B36" s="479" t="s">
        <v>127</v>
      </c>
      <c r="C36" s="480"/>
      <c r="D36" s="480"/>
      <c r="E36" s="480"/>
      <c r="F36" s="480"/>
      <c r="G36" s="480"/>
      <c r="H36" s="480"/>
      <c r="I36" s="480"/>
      <c r="J36" s="480"/>
      <c r="K36" s="480"/>
      <c r="L36" s="480"/>
      <c r="M36" s="480"/>
      <c r="N36" s="480"/>
      <c r="O36" s="480"/>
      <c r="P36" s="480"/>
      <c r="Q36" s="480"/>
      <c r="R36" s="481"/>
    </row>
    <row r="37" spans="1:18" ht="15" customHeight="1" x14ac:dyDescent="0.2">
      <c r="A37" s="433"/>
      <c r="B37" s="568"/>
      <c r="C37" s="569"/>
      <c r="D37" s="569"/>
      <c r="E37" s="569"/>
      <c r="F37" s="569"/>
      <c r="G37" s="569"/>
      <c r="H37" s="569"/>
      <c r="I37" s="569"/>
      <c r="J37" s="569"/>
      <c r="K37" s="569"/>
      <c r="L37" s="569"/>
      <c r="M37" s="569"/>
      <c r="N37" s="569"/>
      <c r="O37" s="569"/>
      <c r="P37" s="569"/>
      <c r="Q37" s="569"/>
      <c r="R37" s="570"/>
    </row>
    <row r="38" spans="1:18" x14ac:dyDescent="0.2">
      <c r="A38" s="434"/>
      <c r="B38" s="435" t="s">
        <v>19</v>
      </c>
      <c r="C38" s="436"/>
      <c r="D38" s="436"/>
      <c r="E38" s="436"/>
      <c r="F38" s="436"/>
      <c r="G38" s="436"/>
      <c r="H38" s="436"/>
      <c r="I38" s="436"/>
      <c r="J38" s="436"/>
      <c r="K38" s="436"/>
      <c r="L38" s="436"/>
      <c r="M38" s="436"/>
      <c r="N38" s="436"/>
      <c r="O38" s="436"/>
      <c r="P38" s="436"/>
      <c r="Q38" s="436"/>
      <c r="R38" s="437"/>
    </row>
    <row r="39" spans="1:18" x14ac:dyDescent="0.2">
      <c r="A39" s="366"/>
      <c r="B39" s="367"/>
      <c r="C39" s="367"/>
      <c r="D39" s="367"/>
      <c r="E39" s="367"/>
      <c r="F39" s="367"/>
      <c r="G39" s="367"/>
      <c r="H39" s="367"/>
      <c r="I39" s="367"/>
      <c r="J39" s="367"/>
      <c r="K39" s="367"/>
      <c r="L39" s="367"/>
      <c r="M39" s="367"/>
      <c r="N39" s="367"/>
      <c r="O39" s="367"/>
      <c r="P39" s="367"/>
      <c r="Q39" s="367"/>
      <c r="R39" s="368"/>
    </row>
    <row r="40" spans="1:18" ht="28.5" customHeight="1" x14ac:dyDescent="0.2">
      <c r="A40" s="341" t="s">
        <v>126</v>
      </c>
      <c r="B40" s="405"/>
      <c r="C40" s="405"/>
      <c r="D40" s="405"/>
      <c r="E40" s="405"/>
      <c r="F40" s="405"/>
      <c r="G40" s="338"/>
      <c r="H40" s="423"/>
      <c r="I40" s="424"/>
      <c r="J40" s="423" t="s">
        <v>20</v>
      </c>
      <c r="K40" s="424"/>
      <c r="L40" s="423" t="s">
        <v>21</v>
      </c>
      <c r="M40" s="424"/>
      <c r="N40" s="423" t="s">
        <v>22</v>
      </c>
      <c r="O40" s="424"/>
      <c r="P40" s="423" t="s">
        <v>23</v>
      </c>
      <c r="Q40" s="424"/>
      <c r="R40" s="408" t="s">
        <v>24</v>
      </c>
    </row>
    <row r="41" spans="1:18" ht="27.75" customHeight="1" x14ac:dyDescent="0.2">
      <c r="A41" s="11" t="s">
        <v>25</v>
      </c>
      <c r="B41" s="438" t="s">
        <v>26</v>
      </c>
      <c r="C41" s="439"/>
      <c r="D41" s="12" t="s">
        <v>27</v>
      </c>
      <c r="E41" s="2" t="s">
        <v>28</v>
      </c>
      <c r="F41" s="427" t="s">
        <v>29</v>
      </c>
      <c r="G41" s="428"/>
      <c r="H41" s="427"/>
      <c r="I41" s="428"/>
      <c r="J41" s="427"/>
      <c r="K41" s="428"/>
      <c r="L41" s="427"/>
      <c r="M41" s="428"/>
      <c r="N41" s="427"/>
      <c r="O41" s="428"/>
      <c r="P41" s="427"/>
      <c r="Q41" s="428"/>
      <c r="R41" s="410"/>
    </row>
    <row r="42" spans="1:18" ht="12.75" customHeight="1" x14ac:dyDescent="0.2">
      <c r="A42" s="408" t="s">
        <v>125</v>
      </c>
      <c r="B42" s="411" t="s">
        <v>124</v>
      </c>
      <c r="C42" s="412"/>
      <c r="D42" s="408" t="s">
        <v>117</v>
      </c>
      <c r="E42" s="406" t="s">
        <v>41</v>
      </c>
      <c r="F42" s="423" t="s">
        <v>32</v>
      </c>
      <c r="G42" s="424"/>
      <c r="H42" s="341" t="s">
        <v>33</v>
      </c>
      <c r="I42" s="338"/>
      <c r="J42" s="658">
        <f>J44/$R$44</f>
        <v>0.33146185473743728</v>
      </c>
      <c r="K42" s="659"/>
      <c r="L42" s="658">
        <f>L44/$R$44</f>
        <v>0.24793468408441047</v>
      </c>
      <c r="M42" s="659"/>
      <c r="N42" s="658">
        <f>N44/$R$44</f>
        <v>0.21284176454661372</v>
      </c>
      <c r="O42" s="659"/>
      <c r="P42" s="658">
        <f>P44/$R$44</f>
        <v>0.20776169663153846</v>
      </c>
      <c r="Q42" s="659"/>
      <c r="R42" s="60">
        <v>1</v>
      </c>
    </row>
    <row r="43" spans="1:18" x14ac:dyDescent="0.2">
      <c r="A43" s="409"/>
      <c r="B43" s="413"/>
      <c r="C43" s="414"/>
      <c r="D43" s="409"/>
      <c r="E43" s="668"/>
      <c r="F43" s="425"/>
      <c r="G43" s="426"/>
      <c r="H43" s="341" t="s">
        <v>34</v>
      </c>
      <c r="I43" s="338"/>
      <c r="J43" s="658">
        <f>J45/$R$44</f>
        <v>0.21493254635891743</v>
      </c>
      <c r="K43" s="659"/>
      <c r="L43" s="658">
        <f>L45/$R$44</f>
        <v>0.18760457192841304</v>
      </c>
      <c r="M43" s="659"/>
      <c r="N43" s="658">
        <f>N45/$R$44</f>
        <v>0.219204802504982</v>
      </c>
      <c r="O43" s="659"/>
      <c r="P43" s="658"/>
      <c r="Q43" s="659"/>
      <c r="R43" s="59">
        <f>SUM(J43:O43)</f>
        <v>0.6217419207923125</v>
      </c>
    </row>
    <row r="44" spans="1:18" ht="12.75" customHeight="1" x14ac:dyDescent="0.2">
      <c r="A44" s="409"/>
      <c r="B44" s="413"/>
      <c r="C44" s="414"/>
      <c r="D44" s="409"/>
      <c r="E44" s="406" t="s">
        <v>123</v>
      </c>
      <c r="F44" s="425"/>
      <c r="G44" s="426"/>
      <c r="H44" s="341" t="s">
        <v>35</v>
      </c>
      <c r="I44" s="338"/>
      <c r="J44" s="660">
        <f>J53</f>
        <v>17068805.859999999</v>
      </c>
      <c r="K44" s="661"/>
      <c r="L44" s="660">
        <f>L53</f>
        <v>12767529.439999999</v>
      </c>
      <c r="M44" s="661"/>
      <c r="N44" s="660">
        <f>N53</f>
        <v>10960400.74</v>
      </c>
      <c r="O44" s="661"/>
      <c r="P44" s="660">
        <f>P53</f>
        <v>10698799.92</v>
      </c>
      <c r="Q44" s="661"/>
      <c r="R44" s="57">
        <f>SUM(J44:Q44)</f>
        <v>51495535.960000001</v>
      </c>
    </row>
    <row r="45" spans="1:18" x14ac:dyDescent="0.2">
      <c r="A45" s="410"/>
      <c r="B45" s="415"/>
      <c r="C45" s="416"/>
      <c r="D45" s="410"/>
      <c r="E45" s="407"/>
      <c r="F45" s="427"/>
      <c r="G45" s="428"/>
      <c r="H45" s="341" t="s">
        <v>36</v>
      </c>
      <c r="I45" s="338"/>
      <c r="J45" s="600">
        <v>11068066.67</v>
      </c>
      <c r="K45" s="543"/>
      <c r="L45" s="542">
        <v>9660797.9800000004</v>
      </c>
      <c r="M45" s="543"/>
      <c r="N45" s="542">
        <v>11288068.789999999</v>
      </c>
      <c r="O45" s="543"/>
      <c r="P45" s="542">
        <v>14613925.34</v>
      </c>
      <c r="Q45" s="543"/>
      <c r="R45" s="61">
        <f>SUM(J45:P45)</f>
        <v>46630858.780000001</v>
      </c>
    </row>
    <row r="46" spans="1:18" x14ac:dyDescent="0.2">
      <c r="A46" s="378"/>
      <c r="B46" s="379"/>
      <c r="C46" s="379"/>
      <c r="D46" s="379"/>
      <c r="E46" s="379"/>
      <c r="F46" s="379"/>
      <c r="G46" s="379"/>
      <c r="H46" s="379"/>
      <c r="I46" s="379"/>
      <c r="J46" s="379"/>
      <c r="K46" s="379"/>
      <c r="L46" s="379"/>
      <c r="M46" s="379"/>
      <c r="N46" s="379"/>
      <c r="O46" s="379"/>
      <c r="P46" s="379"/>
      <c r="Q46" s="379"/>
      <c r="R46" s="380"/>
    </row>
    <row r="47" spans="1:18" ht="30" customHeight="1" x14ac:dyDescent="0.2">
      <c r="A47" s="565" t="s">
        <v>122</v>
      </c>
      <c r="B47" s="398"/>
      <c r="C47" s="398"/>
      <c r="D47" s="398"/>
      <c r="E47" s="398"/>
      <c r="F47" s="343"/>
      <c r="G47" s="343"/>
      <c r="H47" s="343"/>
      <c r="I47" s="343"/>
      <c r="J47" s="343"/>
      <c r="K47" s="343"/>
      <c r="L47" s="343"/>
      <c r="M47" s="343"/>
      <c r="N47" s="343"/>
      <c r="O47" s="343"/>
      <c r="P47" s="343"/>
      <c r="Q47" s="343"/>
      <c r="R47" s="344"/>
    </row>
    <row r="48" spans="1:18" ht="17.25" customHeight="1" x14ac:dyDescent="0.2">
      <c r="A48" s="399" t="s">
        <v>61</v>
      </c>
      <c r="B48" s="400"/>
      <c r="C48" s="400"/>
      <c r="D48" s="400"/>
      <c r="E48" s="400"/>
      <c r="F48" s="400"/>
      <c r="G48" s="400"/>
      <c r="H48" s="400"/>
      <c r="I48" s="400"/>
      <c r="J48" s="400"/>
      <c r="K48" s="400"/>
      <c r="L48" s="400"/>
      <c r="M48" s="400"/>
      <c r="N48" s="400"/>
      <c r="O48" s="400"/>
      <c r="P48" s="400"/>
      <c r="Q48" s="400"/>
      <c r="R48" s="401"/>
    </row>
    <row r="49" spans="1:20" ht="38.25" customHeight="1" x14ac:dyDescent="0.2">
      <c r="A49" s="662" t="s">
        <v>121</v>
      </c>
      <c r="B49" s="663"/>
      <c r="C49" s="663"/>
      <c r="D49" s="663"/>
      <c r="E49" s="664"/>
      <c r="F49" s="363" t="s">
        <v>37</v>
      </c>
      <c r="G49" s="364"/>
      <c r="H49" s="364"/>
      <c r="I49" s="363" t="s">
        <v>120</v>
      </c>
      <c r="J49" s="364"/>
      <c r="K49" s="364"/>
      <c r="L49" s="365"/>
      <c r="M49" s="363" t="s">
        <v>38</v>
      </c>
      <c r="N49" s="364"/>
      <c r="O49" s="364"/>
      <c r="P49" s="665"/>
      <c r="Q49" s="666"/>
      <c r="R49" s="667"/>
    </row>
    <row r="50" spans="1:20" ht="33.75" customHeight="1" x14ac:dyDescent="0.2">
      <c r="A50" s="42" t="s">
        <v>25</v>
      </c>
      <c r="B50" s="669" t="s">
        <v>26</v>
      </c>
      <c r="C50" s="670"/>
      <c r="D50" s="34" t="s">
        <v>27</v>
      </c>
      <c r="E50" s="42" t="s">
        <v>28</v>
      </c>
      <c r="F50" s="363" t="s">
        <v>29</v>
      </c>
      <c r="G50" s="365"/>
      <c r="H50" s="671"/>
      <c r="I50" s="603"/>
      <c r="J50" s="363" t="s">
        <v>20</v>
      </c>
      <c r="K50" s="365"/>
      <c r="L50" s="363" t="s">
        <v>21</v>
      </c>
      <c r="M50" s="365"/>
      <c r="N50" s="363" t="s">
        <v>22</v>
      </c>
      <c r="O50" s="365"/>
      <c r="P50" s="363" t="s">
        <v>23</v>
      </c>
      <c r="Q50" s="365"/>
      <c r="R50" s="15" t="s">
        <v>39</v>
      </c>
    </row>
    <row r="51" spans="1:20" ht="22.5" customHeight="1" x14ac:dyDescent="0.2">
      <c r="A51" s="408" t="s">
        <v>119</v>
      </c>
      <c r="B51" s="411" t="s">
        <v>118</v>
      </c>
      <c r="C51" s="412"/>
      <c r="D51" s="408" t="s">
        <v>117</v>
      </c>
      <c r="E51" s="406" t="s">
        <v>116</v>
      </c>
      <c r="F51" s="423" t="s">
        <v>42</v>
      </c>
      <c r="G51" s="424"/>
      <c r="H51" s="341" t="s">
        <v>33</v>
      </c>
      <c r="I51" s="338"/>
      <c r="J51" s="658">
        <f>J53/$R$53</f>
        <v>0.33146185473743728</v>
      </c>
      <c r="K51" s="659"/>
      <c r="L51" s="658">
        <f>L53/$R$53</f>
        <v>0.24793468408441047</v>
      </c>
      <c r="M51" s="659"/>
      <c r="N51" s="658">
        <f>N53/$R$53</f>
        <v>0.21284176454661372</v>
      </c>
      <c r="O51" s="659"/>
      <c r="P51" s="658">
        <f>P53/$R$53</f>
        <v>0.20776169663153846</v>
      </c>
      <c r="Q51" s="659"/>
      <c r="R51" s="60">
        <f>SUM(J51:Q51)</f>
        <v>0.99999999999999989</v>
      </c>
    </row>
    <row r="52" spans="1:20" ht="22.5" customHeight="1" x14ac:dyDescent="0.2">
      <c r="A52" s="409"/>
      <c r="B52" s="413"/>
      <c r="C52" s="414"/>
      <c r="D52" s="409"/>
      <c r="E52" s="668"/>
      <c r="F52" s="425"/>
      <c r="G52" s="426"/>
      <c r="H52" s="341" t="s">
        <v>34</v>
      </c>
      <c r="I52" s="338"/>
      <c r="J52" s="658">
        <f>J54/$R$53</f>
        <v>0.21493254635891743</v>
      </c>
      <c r="K52" s="659"/>
      <c r="L52" s="658">
        <f>L54/$R$53</f>
        <v>0.18760457192841304</v>
      </c>
      <c r="M52" s="659"/>
      <c r="N52" s="658">
        <f>N54/$R$53</f>
        <v>0</v>
      </c>
      <c r="O52" s="659"/>
      <c r="P52" s="658"/>
      <c r="Q52" s="659"/>
      <c r="R52" s="59">
        <f>SUM(J52:O52)</f>
        <v>0.40253711828733046</v>
      </c>
      <c r="T52" s="58"/>
    </row>
    <row r="53" spans="1:20" ht="22.5" customHeight="1" x14ac:dyDescent="0.2">
      <c r="A53" s="409"/>
      <c r="B53" s="413"/>
      <c r="C53" s="414"/>
      <c r="D53" s="409"/>
      <c r="E53" s="406" t="s">
        <v>115</v>
      </c>
      <c r="F53" s="425"/>
      <c r="G53" s="426"/>
      <c r="H53" s="341" t="s">
        <v>35</v>
      </c>
      <c r="I53" s="338"/>
      <c r="J53" s="660">
        <v>17068805.859999999</v>
      </c>
      <c r="K53" s="661"/>
      <c r="L53" s="660">
        <v>12767529.439999999</v>
      </c>
      <c r="M53" s="661"/>
      <c r="N53" s="660">
        <v>10960400.74</v>
      </c>
      <c r="O53" s="661"/>
      <c r="P53" s="660">
        <v>10698799.92</v>
      </c>
      <c r="Q53" s="661"/>
      <c r="R53" s="57">
        <f>SUM(J53:Q53)</f>
        <v>51495535.960000001</v>
      </c>
      <c r="T53" s="56"/>
    </row>
    <row r="54" spans="1:20" ht="22.5" customHeight="1" x14ac:dyDescent="0.2">
      <c r="A54" s="410"/>
      <c r="B54" s="415"/>
      <c r="C54" s="416"/>
      <c r="D54" s="410"/>
      <c r="E54" s="407"/>
      <c r="F54" s="427"/>
      <c r="G54" s="428"/>
      <c r="H54" s="341" t="s">
        <v>36</v>
      </c>
      <c r="I54" s="338"/>
      <c r="J54" s="600">
        <v>11068066.67</v>
      </c>
      <c r="K54" s="543"/>
      <c r="L54" s="542">
        <v>9660797.9800000004</v>
      </c>
      <c r="M54" s="543"/>
      <c r="N54" s="542"/>
      <c r="O54" s="543"/>
      <c r="P54" s="542"/>
      <c r="Q54" s="543"/>
      <c r="R54" s="55">
        <f>SUM(J54:O54)</f>
        <v>20728864.649999999</v>
      </c>
    </row>
    <row r="55" spans="1:20" x14ac:dyDescent="0.2">
      <c r="A55" s="672"/>
      <c r="B55" s="673"/>
      <c r="C55" s="673"/>
      <c r="D55" s="673"/>
      <c r="E55" s="673"/>
      <c r="F55" s="673"/>
      <c r="G55" s="673"/>
      <c r="H55" s="673"/>
      <c r="I55" s="673"/>
      <c r="J55" s="673"/>
      <c r="K55" s="673"/>
      <c r="L55" s="673"/>
      <c r="M55" s="673"/>
      <c r="N55" s="673"/>
      <c r="O55" s="673"/>
      <c r="P55" s="673"/>
      <c r="Q55" s="673"/>
      <c r="R55" s="674"/>
    </row>
    <row r="56" spans="1:20" ht="48.75" customHeight="1" x14ac:dyDescent="0.2">
      <c r="A56" s="363" t="s">
        <v>44</v>
      </c>
      <c r="B56" s="364"/>
      <c r="C56" s="365"/>
      <c r="D56" s="15"/>
      <c r="E56" s="363" t="s">
        <v>45</v>
      </c>
      <c r="F56" s="364"/>
      <c r="G56" s="364"/>
      <c r="H56" s="364"/>
      <c r="I56" s="364"/>
      <c r="J56" s="364"/>
      <c r="K56" s="365"/>
      <c r="L56" s="381" t="s">
        <v>46</v>
      </c>
      <c r="M56" s="382"/>
      <c r="N56" s="382"/>
      <c r="O56" s="383"/>
      <c r="P56" s="381" t="s">
        <v>47</v>
      </c>
      <c r="Q56" s="382"/>
      <c r="R56" s="383"/>
    </row>
    <row r="57" spans="1:20" ht="12.75" customHeight="1" x14ac:dyDescent="0.2">
      <c r="A57" s="384" t="s">
        <v>114</v>
      </c>
      <c r="B57" s="385"/>
      <c r="C57" s="386"/>
      <c r="D57" s="54"/>
      <c r="E57" s="360" t="s">
        <v>113</v>
      </c>
      <c r="F57" s="361"/>
      <c r="G57" s="361"/>
      <c r="H57" s="361"/>
      <c r="I57" s="361"/>
      <c r="J57" s="361"/>
      <c r="K57" s="362"/>
      <c r="L57" s="375">
        <v>44562</v>
      </c>
      <c r="M57" s="376"/>
      <c r="N57" s="376"/>
      <c r="O57" s="377"/>
      <c r="P57" s="375">
        <v>44591</v>
      </c>
      <c r="Q57" s="376"/>
      <c r="R57" s="377"/>
    </row>
    <row r="58" spans="1:20" ht="12.75" customHeight="1" x14ac:dyDescent="0.2">
      <c r="A58" s="387"/>
      <c r="B58" s="388"/>
      <c r="C58" s="389"/>
      <c r="D58" s="54"/>
      <c r="E58" s="360" t="s">
        <v>112</v>
      </c>
      <c r="F58" s="361"/>
      <c r="G58" s="361"/>
      <c r="H58" s="361"/>
      <c r="I58" s="361"/>
      <c r="J58" s="361"/>
      <c r="K58" s="362"/>
      <c r="L58" s="375">
        <v>44562</v>
      </c>
      <c r="M58" s="376"/>
      <c r="N58" s="376"/>
      <c r="O58" s="377"/>
      <c r="P58" s="375">
        <v>44591</v>
      </c>
      <c r="Q58" s="376"/>
      <c r="R58" s="377"/>
    </row>
    <row r="59" spans="1:20" ht="12.75" customHeight="1" x14ac:dyDescent="0.2">
      <c r="A59" s="387"/>
      <c r="B59" s="388"/>
      <c r="C59" s="389"/>
      <c r="D59" s="54"/>
      <c r="E59" s="360" t="s">
        <v>111</v>
      </c>
      <c r="F59" s="361"/>
      <c r="G59" s="361"/>
      <c r="H59" s="361"/>
      <c r="I59" s="361"/>
      <c r="J59" s="361"/>
      <c r="K59" s="362"/>
      <c r="L59" s="375">
        <v>44562</v>
      </c>
      <c r="M59" s="376"/>
      <c r="N59" s="376"/>
      <c r="O59" s="377"/>
      <c r="P59" s="375">
        <v>44591</v>
      </c>
      <c r="Q59" s="376"/>
      <c r="R59" s="377"/>
    </row>
    <row r="60" spans="1:20" ht="24" customHeight="1" x14ac:dyDescent="0.2">
      <c r="A60" s="387"/>
      <c r="B60" s="388"/>
      <c r="C60" s="389"/>
      <c r="D60" s="54"/>
      <c r="E60" s="360" t="s">
        <v>110</v>
      </c>
      <c r="F60" s="361"/>
      <c r="G60" s="361"/>
      <c r="H60" s="361"/>
      <c r="I60" s="361"/>
      <c r="J60" s="361"/>
      <c r="K60" s="362"/>
      <c r="L60" s="375">
        <v>44562</v>
      </c>
      <c r="M60" s="376"/>
      <c r="N60" s="376"/>
      <c r="O60" s="377"/>
      <c r="P60" s="375">
        <v>44591</v>
      </c>
      <c r="Q60" s="376"/>
      <c r="R60" s="377"/>
    </row>
    <row r="61" spans="1:20" ht="12.75" customHeight="1" x14ac:dyDescent="0.2">
      <c r="A61" s="465"/>
      <c r="B61" s="675"/>
      <c r="C61" s="676"/>
      <c r="D61" s="54"/>
      <c r="E61" s="360" t="s">
        <v>109</v>
      </c>
      <c r="F61" s="361"/>
      <c r="G61" s="361"/>
      <c r="H61" s="361"/>
      <c r="I61" s="361"/>
      <c r="J61" s="361"/>
      <c r="K61" s="362"/>
      <c r="L61" s="375">
        <v>44562</v>
      </c>
      <c r="M61" s="376"/>
      <c r="N61" s="376"/>
      <c r="O61" s="377"/>
      <c r="P61" s="375">
        <v>44591</v>
      </c>
      <c r="Q61" s="376"/>
      <c r="R61" s="377"/>
    </row>
    <row r="62" spans="1:20" ht="12.75" customHeight="1" x14ac:dyDescent="0.2">
      <c r="A62" s="384" t="s">
        <v>108</v>
      </c>
      <c r="B62" s="385"/>
      <c r="C62" s="386"/>
      <c r="D62" s="54"/>
      <c r="E62" s="360" t="s">
        <v>107</v>
      </c>
      <c r="F62" s="361"/>
      <c r="G62" s="361"/>
      <c r="H62" s="361"/>
      <c r="I62" s="361"/>
      <c r="J62" s="361"/>
      <c r="K62" s="362"/>
      <c r="L62" s="375">
        <v>44562</v>
      </c>
      <c r="M62" s="376"/>
      <c r="N62" s="376"/>
      <c r="O62" s="377"/>
      <c r="P62" s="375">
        <v>44591</v>
      </c>
      <c r="Q62" s="376"/>
      <c r="R62" s="377"/>
    </row>
    <row r="63" spans="1:20" ht="12.75" customHeight="1" x14ac:dyDescent="0.2">
      <c r="A63" s="387"/>
      <c r="B63" s="388"/>
      <c r="C63" s="389"/>
      <c r="D63" s="54"/>
      <c r="E63" s="360" t="s">
        <v>106</v>
      </c>
      <c r="F63" s="361"/>
      <c r="G63" s="361"/>
      <c r="H63" s="361"/>
      <c r="I63" s="361"/>
      <c r="J63" s="361"/>
      <c r="K63" s="362"/>
      <c r="L63" s="375">
        <v>44562</v>
      </c>
      <c r="M63" s="376"/>
      <c r="N63" s="376"/>
      <c r="O63" s="377"/>
      <c r="P63" s="375">
        <v>44591</v>
      </c>
      <c r="Q63" s="376"/>
      <c r="R63" s="377"/>
    </row>
    <row r="64" spans="1:20" ht="12.75" customHeight="1" x14ac:dyDescent="0.2">
      <c r="A64" s="387"/>
      <c r="B64" s="388"/>
      <c r="C64" s="389"/>
      <c r="D64" s="54"/>
      <c r="E64" s="360" t="s">
        <v>105</v>
      </c>
      <c r="F64" s="361"/>
      <c r="G64" s="361"/>
      <c r="H64" s="361"/>
      <c r="I64" s="361"/>
      <c r="J64" s="361"/>
      <c r="K64" s="362"/>
      <c r="L64" s="375">
        <v>44562</v>
      </c>
      <c r="M64" s="376"/>
      <c r="N64" s="376"/>
      <c r="O64" s="377"/>
      <c r="P64" s="375">
        <v>44591</v>
      </c>
      <c r="Q64" s="376"/>
      <c r="R64" s="377"/>
    </row>
    <row r="65" spans="1:18" ht="12.75" customHeight="1" x14ac:dyDescent="0.2">
      <c r="A65" s="387"/>
      <c r="B65" s="388"/>
      <c r="C65" s="389"/>
      <c r="D65" s="54"/>
      <c r="E65" s="360" t="s">
        <v>104</v>
      </c>
      <c r="F65" s="361"/>
      <c r="G65" s="361"/>
      <c r="H65" s="361"/>
      <c r="I65" s="361"/>
      <c r="J65" s="361"/>
      <c r="K65" s="362"/>
      <c r="L65" s="375">
        <v>44562</v>
      </c>
      <c r="M65" s="376"/>
      <c r="N65" s="376"/>
      <c r="O65" s="377"/>
      <c r="P65" s="375">
        <v>44591</v>
      </c>
      <c r="Q65" s="376"/>
      <c r="R65" s="377"/>
    </row>
    <row r="66" spans="1:18" ht="12.75" customHeight="1" x14ac:dyDescent="0.2">
      <c r="A66" s="387"/>
      <c r="B66" s="388"/>
      <c r="C66" s="389"/>
      <c r="D66" s="54"/>
      <c r="E66" s="360"/>
      <c r="F66" s="361"/>
      <c r="G66" s="361"/>
      <c r="H66" s="361"/>
      <c r="I66" s="361"/>
      <c r="J66" s="361"/>
      <c r="K66" s="362"/>
      <c r="L66" s="375"/>
      <c r="M66" s="376"/>
      <c r="N66" s="376"/>
      <c r="O66" s="377"/>
      <c r="P66" s="375"/>
      <c r="Q66" s="376"/>
      <c r="R66" s="377"/>
    </row>
    <row r="67" spans="1:18" x14ac:dyDescent="0.2">
      <c r="A67" s="465"/>
      <c r="B67" s="675"/>
      <c r="C67" s="676"/>
      <c r="D67" s="54"/>
      <c r="E67" s="360"/>
      <c r="F67" s="361"/>
      <c r="G67" s="361"/>
      <c r="H67" s="361"/>
      <c r="I67" s="361"/>
      <c r="J67" s="361"/>
      <c r="K67" s="362"/>
      <c r="L67" s="375"/>
      <c r="M67" s="376"/>
      <c r="N67" s="376"/>
      <c r="O67" s="377"/>
      <c r="P67" s="375"/>
      <c r="Q67" s="376"/>
      <c r="R67" s="377"/>
    </row>
    <row r="68" spans="1:18" ht="38.25" customHeight="1" x14ac:dyDescent="0.2">
      <c r="A68" s="415" t="s">
        <v>48</v>
      </c>
      <c r="B68" s="505"/>
      <c r="C68" s="416"/>
      <c r="D68" s="16" t="s">
        <v>49</v>
      </c>
      <c r="E68" s="363" t="s">
        <v>50</v>
      </c>
      <c r="F68" s="364"/>
      <c r="G68" s="364"/>
      <c r="H68" s="364"/>
      <c r="I68" s="364"/>
      <c r="J68" s="364"/>
      <c r="K68" s="365"/>
      <c r="L68" s="363" t="s">
        <v>49</v>
      </c>
      <c r="M68" s="364"/>
      <c r="N68" s="364"/>
      <c r="O68" s="364"/>
      <c r="P68" s="364"/>
      <c r="Q68" s="364"/>
      <c r="R68" s="365"/>
    </row>
    <row r="69" spans="1:18" ht="12.75" customHeight="1" x14ac:dyDescent="0.2">
      <c r="A69" s="360" t="s">
        <v>103</v>
      </c>
      <c r="B69" s="361"/>
      <c r="C69" s="362"/>
      <c r="D69" s="17"/>
      <c r="E69" s="360" t="s">
        <v>102</v>
      </c>
      <c r="F69" s="361"/>
      <c r="G69" s="361"/>
      <c r="H69" s="361"/>
      <c r="I69" s="361"/>
      <c r="J69" s="361"/>
      <c r="K69" s="362"/>
      <c r="L69" s="360" t="s">
        <v>101</v>
      </c>
      <c r="M69" s="361"/>
      <c r="N69" s="361"/>
      <c r="O69" s="361"/>
      <c r="P69" s="361"/>
      <c r="Q69" s="361"/>
      <c r="R69" s="362"/>
    </row>
    <row r="70" spans="1:18" ht="12.75" customHeight="1" x14ac:dyDescent="0.2">
      <c r="A70" s="360" t="s">
        <v>100</v>
      </c>
      <c r="B70" s="361"/>
      <c r="C70" s="362"/>
      <c r="D70" s="17"/>
      <c r="E70" s="360"/>
      <c r="F70" s="361"/>
      <c r="G70" s="361"/>
      <c r="H70" s="361"/>
      <c r="I70" s="361"/>
      <c r="J70" s="361"/>
      <c r="K70" s="362"/>
      <c r="L70" s="363"/>
      <c r="M70" s="364"/>
      <c r="N70" s="364"/>
      <c r="O70" s="364"/>
      <c r="P70" s="364"/>
      <c r="Q70" s="364"/>
      <c r="R70" s="365"/>
    </row>
    <row r="71" spans="1:18" x14ac:dyDescent="0.2">
      <c r="A71" s="360" t="s">
        <v>99</v>
      </c>
      <c r="B71" s="361"/>
      <c r="C71" s="362"/>
      <c r="D71" s="17"/>
      <c r="E71" s="360"/>
      <c r="F71" s="361"/>
      <c r="G71" s="361"/>
      <c r="H71" s="361"/>
      <c r="I71" s="361"/>
      <c r="J71" s="361"/>
      <c r="K71" s="362"/>
      <c r="L71" s="363"/>
      <c r="M71" s="364"/>
      <c r="N71" s="364"/>
      <c r="O71" s="364"/>
      <c r="P71" s="364"/>
      <c r="Q71" s="364"/>
      <c r="R71" s="365"/>
    </row>
    <row r="72" spans="1:18" x14ac:dyDescent="0.2">
      <c r="A72" s="360"/>
      <c r="B72" s="361"/>
      <c r="C72" s="362"/>
      <c r="D72" s="17"/>
      <c r="E72" s="360"/>
      <c r="F72" s="361"/>
      <c r="G72" s="361"/>
      <c r="H72" s="361"/>
      <c r="I72" s="361"/>
      <c r="J72" s="361"/>
      <c r="K72" s="362"/>
      <c r="L72" s="363"/>
      <c r="M72" s="364"/>
      <c r="N72" s="364"/>
      <c r="O72" s="364"/>
      <c r="P72" s="364"/>
      <c r="Q72" s="364"/>
      <c r="R72" s="365"/>
    </row>
    <row r="73" spans="1:18" x14ac:dyDescent="0.2">
      <c r="A73" s="360"/>
      <c r="B73" s="361"/>
      <c r="C73" s="362"/>
      <c r="D73" s="17"/>
      <c r="E73" s="360"/>
      <c r="F73" s="361"/>
      <c r="G73" s="361"/>
      <c r="H73" s="361"/>
      <c r="I73" s="361"/>
      <c r="J73" s="361"/>
      <c r="K73" s="362"/>
      <c r="L73" s="363"/>
      <c r="M73" s="364"/>
      <c r="N73" s="364"/>
      <c r="O73" s="364"/>
      <c r="P73" s="364"/>
      <c r="Q73" s="364"/>
      <c r="R73" s="365"/>
    </row>
    <row r="74" spans="1:18" x14ac:dyDescent="0.2">
      <c r="A74" s="680"/>
      <c r="B74" s="398"/>
      <c r="C74" s="398"/>
      <c r="D74" s="398"/>
      <c r="E74" s="398"/>
      <c r="F74" s="398"/>
      <c r="G74" s="398"/>
      <c r="H74" s="398"/>
      <c r="I74" s="398"/>
      <c r="J74" s="398"/>
      <c r="K74" s="398"/>
      <c r="L74" s="398"/>
      <c r="M74" s="398"/>
      <c r="N74" s="398"/>
      <c r="O74" s="398"/>
      <c r="P74" s="398"/>
      <c r="Q74" s="398"/>
      <c r="R74" s="681"/>
    </row>
    <row r="75" spans="1:18" ht="16.5" customHeight="1" x14ac:dyDescent="0.2">
      <c r="A75" s="369" t="s">
        <v>51</v>
      </c>
      <c r="B75" s="18" t="s">
        <v>52</v>
      </c>
      <c r="C75" s="372" t="s">
        <v>98</v>
      </c>
      <c r="D75" s="372"/>
      <c r="E75" s="372"/>
      <c r="F75" s="372"/>
      <c r="G75" s="372"/>
      <c r="H75" s="372"/>
      <c r="I75" s="372"/>
      <c r="J75" s="372"/>
      <c r="K75" s="372"/>
      <c r="L75" s="372"/>
      <c r="M75" s="372"/>
      <c r="N75" s="372"/>
      <c r="O75" s="372"/>
      <c r="P75" s="372"/>
      <c r="Q75" s="372"/>
      <c r="R75" s="372"/>
    </row>
    <row r="76" spans="1:18" ht="16.5" customHeight="1" x14ac:dyDescent="0.2">
      <c r="A76" s="370"/>
      <c r="B76" s="18" t="s">
        <v>53</v>
      </c>
      <c r="C76" s="372" t="s">
        <v>97</v>
      </c>
      <c r="D76" s="372"/>
      <c r="E76" s="372"/>
      <c r="F76" s="372"/>
      <c r="G76" s="372"/>
      <c r="H76" s="372"/>
      <c r="I76" s="372"/>
      <c r="J76" s="372"/>
      <c r="K76" s="372"/>
      <c r="L76" s="372"/>
      <c r="M76" s="372"/>
      <c r="N76" s="372"/>
      <c r="O76" s="372"/>
      <c r="P76" s="372"/>
      <c r="Q76" s="372"/>
      <c r="R76" s="372"/>
    </row>
    <row r="77" spans="1:18" x14ac:dyDescent="0.2">
      <c r="A77" s="370"/>
      <c r="B77" s="373" t="s">
        <v>54</v>
      </c>
      <c r="C77" s="372" t="s">
        <v>96</v>
      </c>
      <c r="D77" s="372"/>
      <c r="E77" s="372"/>
      <c r="F77" s="372"/>
      <c r="G77" s="372"/>
      <c r="H77" s="372"/>
      <c r="I77" s="372"/>
      <c r="J77" s="372"/>
      <c r="K77" s="372"/>
      <c r="L77" s="372"/>
      <c r="M77" s="372"/>
      <c r="N77" s="372"/>
      <c r="O77" s="372"/>
      <c r="P77" s="372"/>
      <c r="Q77" s="372"/>
      <c r="R77" s="372"/>
    </row>
    <row r="78" spans="1:18" x14ac:dyDescent="0.2">
      <c r="A78" s="371"/>
      <c r="B78" s="374"/>
      <c r="C78" s="372"/>
      <c r="D78" s="372"/>
      <c r="E78" s="372"/>
      <c r="F78" s="372"/>
      <c r="G78" s="372"/>
      <c r="H78" s="372"/>
      <c r="I78" s="372"/>
      <c r="J78" s="372"/>
      <c r="K78" s="372"/>
      <c r="L78" s="372"/>
      <c r="M78" s="372"/>
      <c r="N78" s="372"/>
      <c r="O78" s="372"/>
      <c r="P78" s="372"/>
      <c r="Q78" s="372"/>
      <c r="R78" s="372"/>
    </row>
    <row r="80" spans="1:18" x14ac:dyDescent="0.2">
      <c r="A80" s="19" t="s">
        <v>55</v>
      </c>
    </row>
    <row r="82" spans="1:17" x14ac:dyDescent="0.2">
      <c r="A82" s="29" t="s">
        <v>56</v>
      </c>
      <c r="B82" s="29">
        <v>1000</v>
      </c>
      <c r="C82" s="29">
        <v>2000</v>
      </c>
      <c r="D82" s="29">
        <v>3000</v>
      </c>
      <c r="E82" s="29">
        <v>4000</v>
      </c>
      <c r="F82" s="347">
        <v>5000</v>
      </c>
      <c r="G82" s="347"/>
      <c r="H82" s="347"/>
      <c r="I82" s="347">
        <v>6000</v>
      </c>
      <c r="J82" s="347"/>
      <c r="K82" s="348"/>
      <c r="L82" s="348">
        <v>9000</v>
      </c>
      <c r="M82" s="349"/>
      <c r="N82" s="350"/>
      <c r="O82" s="347" t="s">
        <v>57</v>
      </c>
      <c r="P82" s="351"/>
      <c r="Q82" s="351"/>
    </row>
    <row r="83" spans="1:17" x14ac:dyDescent="0.2">
      <c r="A83" s="53" t="s">
        <v>95</v>
      </c>
      <c r="B83" s="52">
        <v>8906438.6099999994</v>
      </c>
      <c r="C83" s="52">
        <v>1315223.55</v>
      </c>
      <c r="D83" s="52">
        <v>17403178.489999998</v>
      </c>
      <c r="E83" s="52">
        <v>16878406.079999998</v>
      </c>
      <c r="F83" s="682">
        <v>31481.23</v>
      </c>
      <c r="G83" s="682"/>
      <c r="H83" s="682"/>
      <c r="I83" s="683">
        <v>0</v>
      </c>
      <c r="J83" s="684"/>
      <c r="K83" s="685"/>
      <c r="L83" s="683">
        <v>6960808</v>
      </c>
      <c r="M83" s="684"/>
      <c r="N83" s="685"/>
      <c r="O83" s="683">
        <f>SUM(B83:N83)</f>
        <v>51495535.959999993</v>
      </c>
      <c r="P83" s="684"/>
      <c r="Q83" s="685"/>
    </row>
    <row r="84" spans="1:17" ht="15" x14ac:dyDescent="0.25">
      <c r="A84" s="20">
        <v>101</v>
      </c>
      <c r="B84" s="51"/>
      <c r="C84" s="51"/>
      <c r="D84" s="51"/>
      <c r="E84" s="51"/>
      <c r="F84" s="677"/>
      <c r="G84" s="678"/>
      <c r="H84" s="679"/>
      <c r="I84" s="677"/>
      <c r="J84" s="678"/>
      <c r="K84" s="678"/>
      <c r="L84" s="677"/>
      <c r="M84" s="678"/>
      <c r="N84" s="679"/>
      <c r="O84" s="352"/>
      <c r="P84" s="353"/>
      <c r="Q84" s="354"/>
    </row>
    <row r="85" spans="1:17" ht="15" x14ac:dyDescent="0.25">
      <c r="A85" s="20">
        <v>502</v>
      </c>
      <c r="B85" s="51"/>
      <c r="C85" s="51"/>
      <c r="D85" s="51"/>
      <c r="E85" s="51"/>
      <c r="F85" s="677"/>
      <c r="G85" s="678"/>
      <c r="H85" s="679"/>
      <c r="I85" s="677"/>
      <c r="J85" s="678"/>
      <c r="K85" s="678"/>
      <c r="L85" s="677"/>
      <c r="M85" s="678"/>
      <c r="N85" s="679"/>
      <c r="O85" s="352"/>
      <c r="P85" s="353"/>
      <c r="Q85" s="354"/>
    </row>
    <row r="86" spans="1:17" ht="15" x14ac:dyDescent="0.25">
      <c r="A86" s="20">
        <v>501</v>
      </c>
      <c r="B86" s="51"/>
      <c r="C86" s="51"/>
      <c r="D86" s="51"/>
      <c r="E86" s="51"/>
      <c r="F86" s="677"/>
      <c r="G86" s="678"/>
      <c r="H86" s="679"/>
      <c r="I86" s="677"/>
      <c r="J86" s="678"/>
      <c r="K86" s="678"/>
      <c r="L86" s="677"/>
      <c r="M86" s="678"/>
      <c r="N86" s="679"/>
      <c r="O86" s="352"/>
      <c r="P86" s="353"/>
      <c r="Q86" s="354"/>
    </row>
    <row r="87" spans="1:17" ht="15" x14ac:dyDescent="0.25">
      <c r="A87" s="20">
        <v>519</v>
      </c>
      <c r="B87" s="51"/>
      <c r="C87" s="51"/>
      <c r="D87" s="51"/>
      <c r="E87" s="51"/>
      <c r="F87" s="677"/>
      <c r="G87" s="678"/>
      <c r="H87" s="679"/>
      <c r="I87" s="677"/>
      <c r="J87" s="678"/>
      <c r="K87" s="678"/>
      <c r="L87" s="677"/>
      <c r="M87" s="678"/>
      <c r="N87" s="679"/>
      <c r="O87" s="345"/>
      <c r="P87" s="346"/>
      <c r="Q87" s="346"/>
    </row>
    <row r="88" spans="1:17" ht="15" x14ac:dyDescent="0.25">
      <c r="A88" s="20">
        <v>520</v>
      </c>
      <c r="B88" s="51"/>
      <c r="C88" s="51"/>
      <c r="D88" s="51"/>
      <c r="E88" s="51"/>
      <c r="F88" s="677"/>
      <c r="G88" s="678"/>
      <c r="H88" s="679"/>
      <c r="I88" s="677"/>
      <c r="J88" s="678"/>
      <c r="K88" s="678"/>
      <c r="L88" s="677"/>
      <c r="M88" s="678"/>
      <c r="N88" s="679"/>
      <c r="O88" s="345"/>
      <c r="P88" s="346"/>
      <c r="Q88" s="346"/>
    </row>
    <row r="89" spans="1:17" ht="15" x14ac:dyDescent="0.25">
      <c r="B89" s="50">
        <f>SUM(B83:B88)</f>
        <v>8906438.6099999994</v>
      </c>
      <c r="C89" s="50">
        <f>SUM(C83:C88)</f>
        <v>1315223.55</v>
      </c>
      <c r="D89" s="50">
        <f>SUM(D83:D88)</f>
        <v>17403178.489999998</v>
      </c>
      <c r="E89" s="50">
        <f>SUM(E83:E88)</f>
        <v>16878406.079999998</v>
      </c>
      <c r="F89" s="686">
        <f>SUM(F83:F88)</f>
        <v>31481.23</v>
      </c>
      <c r="G89" s="686"/>
      <c r="H89" s="686"/>
      <c r="I89" s="686">
        <f>SUM(I83:I88)</f>
        <v>0</v>
      </c>
      <c r="J89" s="686"/>
      <c r="K89" s="686"/>
      <c r="L89" s="686">
        <f>SUM(L83:L88)</f>
        <v>6960808</v>
      </c>
      <c r="M89" s="686"/>
      <c r="N89" s="686"/>
      <c r="O89" s="686">
        <f>SUM(O83:O88)</f>
        <v>51495535.959999993</v>
      </c>
      <c r="P89" s="686"/>
      <c r="Q89" s="686"/>
    </row>
    <row r="93" spans="1:17" ht="20.25" x14ac:dyDescent="0.3">
      <c r="C93" s="49"/>
    </row>
  </sheetData>
  <mergeCells count="217">
    <mergeCell ref="F88:H88"/>
    <mergeCell ref="I88:K88"/>
    <mergeCell ref="L88:N88"/>
    <mergeCell ref="O88:Q88"/>
    <mergeCell ref="F89:H89"/>
    <mergeCell ref="I89:K89"/>
    <mergeCell ref="L89:N89"/>
    <mergeCell ref="O89:Q89"/>
    <mergeCell ref="O83:Q83"/>
    <mergeCell ref="F84:H84"/>
    <mergeCell ref="I84:K84"/>
    <mergeCell ref="L84:N84"/>
    <mergeCell ref="O84:Q84"/>
    <mergeCell ref="F87:H87"/>
    <mergeCell ref="I87:K87"/>
    <mergeCell ref="L87:N87"/>
    <mergeCell ref="O87:Q87"/>
    <mergeCell ref="F85:H85"/>
    <mergeCell ref="I85:K85"/>
    <mergeCell ref="L85:N85"/>
    <mergeCell ref="O85:Q85"/>
    <mergeCell ref="F86:H86"/>
    <mergeCell ref="I86:K86"/>
    <mergeCell ref="L86:N86"/>
    <mergeCell ref="O86:Q86"/>
    <mergeCell ref="A73:C73"/>
    <mergeCell ref="E73:K73"/>
    <mergeCell ref="L73:R73"/>
    <mergeCell ref="A74:R74"/>
    <mergeCell ref="A75:A78"/>
    <mergeCell ref="C75:R75"/>
    <mergeCell ref="C76:R76"/>
    <mergeCell ref="B77:B78"/>
    <mergeCell ref="C77:R78"/>
    <mergeCell ref="F82:H82"/>
    <mergeCell ref="I82:K82"/>
    <mergeCell ref="L82:N82"/>
    <mergeCell ref="O82:Q82"/>
    <mergeCell ref="F83:H83"/>
    <mergeCell ref="I83:K83"/>
    <mergeCell ref="L83:N83"/>
    <mergeCell ref="A69:C69"/>
    <mergeCell ref="E69:K69"/>
    <mergeCell ref="L69:R69"/>
    <mergeCell ref="A70:C70"/>
    <mergeCell ref="E70:K70"/>
    <mergeCell ref="L70:R70"/>
    <mergeCell ref="A71:C71"/>
    <mergeCell ref="E71:K71"/>
    <mergeCell ref="L71:R71"/>
    <mergeCell ref="A72:C72"/>
    <mergeCell ref="E72:K72"/>
    <mergeCell ref="L72:R72"/>
    <mergeCell ref="E63:K63"/>
    <mergeCell ref="L63:O63"/>
    <mergeCell ref="P63:R63"/>
    <mergeCell ref="E64:K64"/>
    <mergeCell ref="L64:O64"/>
    <mergeCell ref="P64:R64"/>
    <mergeCell ref="E65:K65"/>
    <mergeCell ref="L65:O65"/>
    <mergeCell ref="P65:R65"/>
    <mergeCell ref="E66:K66"/>
    <mergeCell ref="L66:O66"/>
    <mergeCell ref="P66:R66"/>
    <mergeCell ref="E67:K67"/>
    <mergeCell ref="L67:O67"/>
    <mergeCell ref="P67:R67"/>
    <mergeCell ref="A68:C68"/>
    <mergeCell ref="E68:K68"/>
    <mergeCell ref="L68:R68"/>
    <mergeCell ref="A62:C67"/>
    <mergeCell ref="E62:K62"/>
    <mergeCell ref="L62:O62"/>
    <mergeCell ref="P62:R62"/>
    <mergeCell ref="A57:C61"/>
    <mergeCell ref="E57:K57"/>
    <mergeCell ref="L57:O57"/>
    <mergeCell ref="P57:R57"/>
    <mergeCell ref="E58:K58"/>
    <mergeCell ref="L58:O58"/>
    <mergeCell ref="P58:R58"/>
    <mergeCell ref="E59:K59"/>
    <mergeCell ref="L59:O59"/>
    <mergeCell ref="P59:R59"/>
    <mergeCell ref="E60:K60"/>
    <mergeCell ref="L60:O60"/>
    <mergeCell ref="P60:R60"/>
    <mergeCell ref="E61:K61"/>
    <mergeCell ref="L61:O61"/>
    <mergeCell ref="P61:R61"/>
    <mergeCell ref="A55:R55"/>
    <mergeCell ref="A56:C56"/>
    <mergeCell ref="E56:K56"/>
    <mergeCell ref="L56:O56"/>
    <mergeCell ref="P56:R56"/>
    <mergeCell ref="E53:E54"/>
    <mergeCell ref="H53:I53"/>
    <mergeCell ref="H54:I54"/>
    <mergeCell ref="J54:K54"/>
    <mergeCell ref="L54:M54"/>
    <mergeCell ref="P54:Q54"/>
    <mergeCell ref="A51:A54"/>
    <mergeCell ref="L51:M51"/>
    <mergeCell ref="N51:O51"/>
    <mergeCell ref="P51:Q51"/>
    <mergeCell ref="J53:K53"/>
    <mergeCell ref="L53:M53"/>
    <mergeCell ref="N53:O53"/>
    <mergeCell ref="P53:Q53"/>
    <mergeCell ref="N54:O54"/>
    <mergeCell ref="P52:Q52"/>
    <mergeCell ref="B50:C50"/>
    <mergeCell ref="F50:G50"/>
    <mergeCell ref="H50:I50"/>
    <mergeCell ref="J50:K50"/>
    <mergeCell ref="L50:M50"/>
    <mergeCell ref="N50:O50"/>
    <mergeCell ref="B51:C54"/>
    <mergeCell ref="D51:D54"/>
    <mergeCell ref="E51:E52"/>
    <mergeCell ref="F51:G54"/>
    <mergeCell ref="H51:I51"/>
    <mergeCell ref="H52:I52"/>
    <mergeCell ref="J52:K52"/>
    <mergeCell ref="L52:M52"/>
    <mergeCell ref="N52:O52"/>
    <mergeCell ref="P50:Q50"/>
    <mergeCell ref="J51:K51"/>
    <mergeCell ref="A48:R48"/>
    <mergeCell ref="A49:E49"/>
    <mergeCell ref="F49:H49"/>
    <mergeCell ref="I49:L49"/>
    <mergeCell ref="M49:O49"/>
    <mergeCell ref="P49:R49"/>
    <mergeCell ref="J45:K45"/>
    <mergeCell ref="L45:M45"/>
    <mergeCell ref="N45:O45"/>
    <mergeCell ref="A42:A45"/>
    <mergeCell ref="B42:C45"/>
    <mergeCell ref="D42:D45"/>
    <mergeCell ref="E42:E43"/>
    <mergeCell ref="F42:G45"/>
    <mergeCell ref="H42:I42"/>
    <mergeCell ref="P45:Q45"/>
    <mergeCell ref="A46:R46"/>
    <mergeCell ref="A47:R47"/>
    <mergeCell ref="E44:E45"/>
    <mergeCell ref="H44:I44"/>
    <mergeCell ref="J44:K44"/>
    <mergeCell ref="L44:M44"/>
    <mergeCell ref="N44:O44"/>
    <mergeCell ref="P44:Q44"/>
    <mergeCell ref="H45:I45"/>
    <mergeCell ref="P42:Q42"/>
    <mergeCell ref="H43:I43"/>
    <mergeCell ref="J43:K43"/>
    <mergeCell ref="L43:M43"/>
    <mergeCell ref="N43:O43"/>
    <mergeCell ref="P43:Q43"/>
    <mergeCell ref="L40:M41"/>
    <mergeCell ref="N40:O41"/>
    <mergeCell ref="P40:Q41"/>
    <mergeCell ref="R40:R41"/>
    <mergeCell ref="B41:C41"/>
    <mergeCell ref="F41:G41"/>
    <mergeCell ref="J42:K42"/>
    <mergeCell ref="L42:M42"/>
    <mergeCell ref="N42:O42"/>
    <mergeCell ref="A22:R22"/>
    <mergeCell ref="A23:B23"/>
    <mergeCell ref="C23:R23"/>
    <mergeCell ref="A35:R35"/>
    <mergeCell ref="A36:A38"/>
    <mergeCell ref="B36:R37"/>
    <mergeCell ref="B38:R38"/>
    <mergeCell ref="A39:R39"/>
    <mergeCell ref="A40:G40"/>
    <mergeCell ref="H40:I41"/>
    <mergeCell ref="A26:B26"/>
    <mergeCell ref="F26:G26"/>
    <mergeCell ref="H26:J26"/>
    <mergeCell ref="K26:M26"/>
    <mergeCell ref="A27:R27"/>
    <mergeCell ref="A28:B28"/>
    <mergeCell ref="A30:B30"/>
    <mergeCell ref="E30:G30"/>
    <mergeCell ref="H30:R30"/>
    <mergeCell ref="A31:R31"/>
    <mergeCell ref="A32:A34"/>
    <mergeCell ref="B32:R33"/>
    <mergeCell ref="B34:R34"/>
    <mergeCell ref="J40:K41"/>
    <mergeCell ref="A24:B24"/>
    <mergeCell ref="C24:R24"/>
    <mergeCell ref="A25:B25"/>
    <mergeCell ref="C25:R25"/>
    <mergeCell ref="A1:R1"/>
    <mergeCell ref="A2:R2"/>
    <mergeCell ref="A3:R3"/>
    <mergeCell ref="A4:R4"/>
    <mergeCell ref="A5:R5"/>
    <mergeCell ref="A6:R6"/>
    <mergeCell ref="A7:R7"/>
    <mergeCell ref="A8:R8"/>
    <mergeCell ref="A9:R9"/>
    <mergeCell ref="A10:A12"/>
    <mergeCell ref="B10:R12"/>
    <mergeCell ref="A13:A16"/>
    <mergeCell ref="B13:R16"/>
    <mergeCell ref="A17:A18"/>
    <mergeCell ref="B17:R18"/>
    <mergeCell ref="B19:R19"/>
    <mergeCell ref="A20:A21"/>
    <mergeCell ref="B20:E21"/>
    <mergeCell ref="F20:K21"/>
    <mergeCell ref="L20:R21"/>
  </mergeCells>
  <pageMargins left="0.51181102362204722" right="0.51181102362204722" top="0.55118110236220474" bottom="0.55118110236220474" header="0.31496062992125984" footer="0.31496062992125984"/>
  <pageSetup scale="61" fitToHeight="4" orientation="landscape" r:id="rId1"/>
  <headerFooter>
    <oddFooter>&amp;C&amp;P de &amp;N&amp;R&amp;F</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R75"/>
  <sheetViews>
    <sheetView showGridLines="0" topLeftCell="A29" zoomScaleNormal="100" workbookViewId="0">
      <selection activeCell="A47" sqref="A47:R47"/>
    </sheetView>
  </sheetViews>
  <sheetFormatPr baseColWidth="10" defaultColWidth="9.140625" defaultRowHeight="12.75" x14ac:dyDescent="0.2"/>
  <cols>
    <col min="1" max="1" width="25.7109375" style="1" customWidth="1"/>
    <col min="2" max="2" width="16.28515625" style="1" customWidth="1"/>
    <col min="3" max="3" width="14.5703125" style="1" customWidth="1"/>
    <col min="4" max="4" width="15.85546875" style="1" customWidth="1"/>
    <col min="5" max="5" width="20.28515625" style="1" customWidth="1"/>
    <col min="6" max="6" width="11.85546875" style="1" customWidth="1"/>
    <col min="7" max="7" width="9.5703125" style="1" customWidth="1"/>
    <col min="8" max="8" width="7.42578125" style="1" customWidth="1"/>
    <col min="9" max="9" width="6" style="1" customWidth="1"/>
    <col min="10" max="10" width="7.28515625" style="1" customWidth="1"/>
    <col min="11" max="11" width="8.140625" style="1" customWidth="1"/>
    <col min="12" max="12" width="7.42578125" style="1" customWidth="1"/>
    <col min="13" max="13" width="7.28515625" style="1" customWidth="1"/>
    <col min="14" max="14" width="9.28515625" style="1" customWidth="1"/>
    <col min="15" max="15" width="7.5703125" style="1" customWidth="1"/>
    <col min="16" max="16" width="7.28515625" style="1" customWidth="1"/>
    <col min="17" max="17" width="7.5703125" style="1" customWidth="1"/>
    <col min="18" max="18" width="17.28515625" style="1" customWidth="1"/>
    <col min="19" max="256" width="11.42578125" style="1" customWidth="1"/>
    <col min="257" max="16384" width="9.140625" style="1"/>
  </cols>
  <sheetData>
    <row r="1" spans="1:18" x14ac:dyDescent="0.2">
      <c r="A1" s="506"/>
      <c r="B1" s="507"/>
      <c r="C1" s="507"/>
      <c r="D1" s="507"/>
      <c r="E1" s="507"/>
      <c r="F1" s="507"/>
      <c r="G1" s="507"/>
      <c r="H1" s="507"/>
      <c r="I1" s="507"/>
      <c r="J1" s="507"/>
      <c r="K1" s="507"/>
      <c r="L1" s="507"/>
      <c r="M1" s="507"/>
      <c r="N1" s="507"/>
      <c r="O1" s="507"/>
      <c r="P1" s="507"/>
      <c r="Q1" s="507"/>
      <c r="R1" s="508"/>
    </row>
    <row r="2" spans="1:18" ht="23.25" x14ac:dyDescent="0.35">
      <c r="A2" s="509" t="s">
        <v>0</v>
      </c>
      <c r="B2" s="510"/>
      <c r="C2" s="510"/>
      <c r="D2" s="510"/>
      <c r="E2" s="510"/>
      <c r="F2" s="510"/>
      <c r="G2" s="510"/>
      <c r="H2" s="510"/>
      <c r="I2" s="510"/>
      <c r="J2" s="510"/>
      <c r="K2" s="510"/>
      <c r="L2" s="510"/>
      <c r="M2" s="510"/>
      <c r="N2" s="510"/>
      <c r="O2" s="510"/>
      <c r="P2" s="510"/>
      <c r="Q2" s="510"/>
      <c r="R2" s="511"/>
    </row>
    <row r="3" spans="1:18" ht="20.25" x14ac:dyDescent="0.3">
      <c r="A3" s="512" t="s">
        <v>58</v>
      </c>
      <c r="B3" s="513"/>
      <c r="C3" s="513"/>
      <c r="D3" s="513"/>
      <c r="E3" s="513"/>
      <c r="F3" s="513"/>
      <c r="G3" s="513"/>
      <c r="H3" s="513"/>
      <c r="I3" s="513"/>
      <c r="J3" s="513"/>
      <c r="K3" s="513"/>
      <c r="L3" s="513"/>
      <c r="M3" s="513"/>
      <c r="N3" s="513"/>
      <c r="O3" s="513"/>
      <c r="P3" s="513"/>
      <c r="Q3" s="513"/>
      <c r="R3" s="514"/>
    </row>
    <row r="4" spans="1:18" ht="18" x14ac:dyDescent="0.25">
      <c r="A4" s="515" t="s">
        <v>245</v>
      </c>
      <c r="B4" s="516"/>
      <c r="C4" s="516"/>
      <c r="D4" s="516"/>
      <c r="E4" s="516"/>
      <c r="F4" s="516"/>
      <c r="G4" s="516"/>
      <c r="H4" s="516"/>
      <c r="I4" s="516"/>
      <c r="J4" s="516"/>
      <c r="K4" s="516"/>
      <c r="L4" s="516"/>
      <c r="M4" s="516"/>
      <c r="N4" s="516"/>
      <c r="O4" s="516"/>
      <c r="P4" s="516"/>
      <c r="Q4" s="516"/>
      <c r="R4" s="517"/>
    </row>
    <row r="5" spans="1:18" ht="18" x14ac:dyDescent="0.2">
      <c r="A5" s="518" t="s">
        <v>92</v>
      </c>
      <c r="B5" s="519"/>
      <c r="C5" s="519"/>
      <c r="D5" s="519"/>
      <c r="E5" s="519"/>
      <c r="F5" s="519"/>
      <c r="G5" s="519"/>
      <c r="H5" s="519"/>
      <c r="I5" s="519"/>
      <c r="J5" s="519"/>
      <c r="K5" s="519"/>
      <c r="L5" s="519"/>
      <c r="M5" s="519"/>
      <c r="N5" s="519"/>
      <c r="O5" s="519"/>
      <c r="P5" s="519"/>
      <c r="Q5" s="519"/>
      <c r="R5" s="520"/>
    </row>
    <row r="6" spans="1:18" x14ac:dyDescent="0.2">
      <c r="A6" s="491"/>
      <c r="B6" s="492"/>
      <c r="C6" s="492"/>
      <c r="D6" s="492"/>
      <c r="E6" s="492"/>
      <c r="F6" s="492"/>
      <c r="G6" s="492"/>
      <c r="H6" s="492"/>
      <c r="I6" s="492"/>
      <c r="J6" s="492"/>
      <c r="K6" s="492"/>
      <c r="L6" s="492"/>
      <c r="M6" s="492"/>
      <c r="N6" s="492"/>
      <c r="O6" s="492"/>
      <c r="P6" s="492"/>
      <c r="Q6" s="492"/>
      <c r="R6" s="493"/>
    </row>
    <row r="7" spans="1:18" x14ac:dyDescent="0.2">
      <c r="A7" s="491"/>
      <c r="B7" s="492"/>
      <c r="C7" s="492"/>
      <c r="D7" s="492"/>
      <c r="E7" s="492"/>
      <c r="F7" s="492"/>
      <c r="G7" s="492"/>
      <c r="H7" s="492"/>
      <c r="I7" s="492"/>
      <c r="J7" s="492"/>
      <c r="K7" s="492"/>
      <c r="L7" s="492"/>
      <c r="M7" s="492"/>
      <c r="N7" s="492"/>
      <c r="O7" s="492"/>
      <c r="P7" s="492"/>
      <c r="Q7" s="492"/>
      <c r="R7" s="493"/>
    </row>
    <row r="8" spans="1:18" x14ac:dyDescent="0.2">
      <c r="A8" s="491"/>
      <c r="B8" s="492"/>
      <c r="C8" s="492"/>
      <c r="D8" s="492"/>
      <c r="E8" s="492"/>
      <c r="F8" s="492"/>
      <c r="G8" s="492"/>
      <c r="H8" s="492"/>
      <c r="I8" s="492"/>
      <c r="J8" s="492"/>
      <c r="K8" s="492"/>
      <c r="L8" s="492"/>
      <c r="M8" s="492"/>
      <c r="N8" s="492"/>
      <c r="O8" s="492"/>
      <c r="P8" s="492"/>
      <c r="Q8" s="492"/>
      <c r="R8" s="493"/>
    </row>
    <row r="9" spans="1:18" x14ac:dyDescent="0.2">
      <c r="A9" s="494"/>
      <c r="B9" s="495"/>
      <c r="C9" s="495"/>
      <c r="D9" s="495"/>
      <c r="E9" s="495"/>
      <c r="F9" s="495"/>
      <c r="G9" s="495"/>
      <c r="H9" s="495"/>
      <c r="I9" s="495"/>
      <c r="J9" s="495"/>
      <c r="K9" s="495"/>
      <c r="L9" s="495"/>
      <c r="M9" s="495"/>
      <c r="N9" s="495"/>
      <c r="O9" s="495"/>
      <c r="P9" s="495"/>
      <c r="Q9" s="495"/>
      <c r="R9" s="496"/>
    </row>
    <row r="10" spans="1:18" x14ac:dyDescent="0.2">
      <c r="A10" s="472" t="s">
        <v>1</v>
      </c>
      <c r="B10" s="423" t="s">
        <v>222</v>
      </c>
      <c r="C10" s="497"/>
      <c r="D10" s="497"/>
      <c r="E10" s="497"/>
      <c r="F10" s="497"/>
      <c r="G10" s="497"/>
      <c r="H10" s="497"/>
      <c r="I10" s="497"/>
      <c r="J10" s="497"/>
      <c r="K10" s="497"/>
      <c r="L10" s="497"/>
      <c r="M10" s="497"/>
      <c r="N10" s="497"/>
      <c r="O10" s="497"/>
      <c r="P10" s="497"/>
      <c r="Q10" s="497"/>
      <c r="R10" s="424"/>
    </row>
    <row r="11" spans="1:18" x14ac:dyDescent="0.2">
      <c r="A11" s="472"/>
      <c r="B11" s="425"/>
      <c r="C11" s="498"/>
      <c r="D11" s="498"/>
      <c r="E11" s="498"/>
      <c r="F11" s="498"/>
      <c r="G11" s="498"/>
      <c r="H11" s="498"/>
      <c r="I11" s="498"/>
      <c r="J11" s="498"/>
      <c r="K11" s="498"/>
      <c r="L11" s="498"/>
      <c r="M11" s="498"/>
      <c r="N11" s="498"/>
      <c r="O11" s="498"/>
      <c r="P11" s="498"/>
      <c r="Q11" s="498"/>
      <c r="R11" s="426"/>
    </row>
    <row r="12" spans="1:18" x14ac:dyDescent="0.2">
      <c r="A12" s="472"/>
      <c r="B12" s="427"/>
      <c r="C12" s="499"/>
      <c r="D12" s="499"/>
      <c r="E12" s="499"/>
      <c r="F12" s="499"/>
      <c r="G12" s="499"/>
      <c r="H12" s="499"/>
      <c r="I12" s="499"/>
      <c r="J12" s="499"/>
      <c r="K12" s="499"/>
      <c r="L12" s="499"/>
      <c r="M12" s="499"/>
      <c r="N12" s="499"/>
      <c r="O12" s="499"/>
      <c r="P12" s="499"/>
      <c r="Q12" s="499"/>
      <c r="R12" s="428"/>
    </row>
    <row r="13" spans="1:18" x14ac:dyDescent="0.2">
      <c r="A13" s="500" t="s">
        <v>2</v>
      </c>
      <c r="B13" s="704" t="s">
        <v>244</v>
      </c>
      <c r="C13" s="705"/>
      <c r="D13" s="705"/>
      <c r="E13" s="705"/>
      <c r="F13" s="705"/>
      <c r="G13" s="705"/>
      <c r="H13" s="705"/>
      <c r="I13" s="705"/>
      <c r="J13" s="705"/>
      <c r="K13" s="705"/>
      <c r="L13" s="705"/>
      <c r="M13" s="705"/>
      <c r="N13" s="705"/>
      <c r="O13" s="705"/>
      <c r="P13" s="705"/>
      <c r="Q13" s="705"/>
      <c r="R13" s="706"/>
    </row>
    <row r="14" spans="1:18" x14ac:dyDescent="0.2">
      <c r="A14" s="501"/>
      <c r="B14" s="707"/>
      <c r="C14" s="708"/>
      <c r="D14" s="708"/>
      <c r="E14" s="708"/>
      <c r="F14" s="708"/>
      <c r="G14" s="708"/>
      <c r="H14" s="708"/>
      <c r="I14" s="708"/>
      <c r="J14" s="708"/>
      <c r="K14" s="708"/>
      <c r="L14" s="708"/>
      <c r="M14" s="708"/>
      <c r="N14" s="708"/>
      <c r="O14" s="708"/>
      <c r="P14" s="708"/>
      <c r="Q14" s="708"/>
      <c r="R14" s="709"/>
    </row>
    <row r="15" spans="1:18" x14ac:dyDescent="0.2">
      <c r="A15" s="501"/>
      <c r="B15" s="707"/>
      <c r="C15" s="708"/>
      <c r="D15" s="708"/>
      <c r="E15" s="708"/>
      <c r="F15" s="708"/>
      <c r="G15" s="708"/>
      <c r="H15" s="708"/>
      <c r="I15" s="708"/>
      <c r="J15" s="708"/>
      <c r="K15" s="708"/>
      <c r="L15" s="708"/>
      <c r="M15" s="708"/>
      <c r="N15" s="708"/>
      <c r="O15" s="708"/>
      <c r="P15" s="708"/>
      <c r="Q15" s="708"/>
      <c r="R15" s="709"/>
    </row>
    <row r="16" spans="1:18" x14ac:dyDescent="0.2">
      <c r="A16" s="502"/>
      <c r="B16" s="710"/>
      <c r="C16" s="711"/>
      <c r="D16" s="711"/>
      <c r="E16" s="711"/>
      <c r="F16" s="711"/>
      <c r="G16" s="711"/>
      <c r="H16" s="711"/>
      <c r="I16" s="711"/>
      <c r="J16" s="711"/>
      <c r="K16" s="711"/>
      <c r="L16" s="711"/>
      <c r="M16" s="711"/>
      <c r="N16" s="711"/>
      <c r="O16" s="711"/>
      <c r="P16" s="711"/>
      <c r="Q16" s="711"/>
      <c r="R16" s="712"/>
    </row>
    <row r="17" spans="1:18" x14ac:dyDescent="0.2">
      <c r="A17" s="432" t="s">
        <v>3</v>
      </c>
      <c r="B17" s="713" t="s">
        <v>222</v>
      </c>
      <c r="C17" s="714"/>
      <c r="D17" s="714"/>
      <c r="E17" s="714"/>
      <c r="F17" s="714"/>
      <c r="G17" s="714"/>
      <c r="H17" s="714"/>
      <c r="I17" s="714"/>
      <c r="J17" s="714"/>
      <c r="K17" s="714"/>
      <c r="L17" s="714"/>
      <c r="M17" s="714"/>
      <c r="N17" s="714"/>
      <c r="O17" s="714"/>
      <c r="P17" s="714"/>
      <c r="Q17" s="714"/>
      <c r="R17" s="715"/>
    </row>
    <row r="18" spans="1:18" x14ac:dyDescent="0.2">
      <c r="A18" s="434"/>
      <c r="B18" s="716"/>
      <c r="C18" s="717"/>
      <c r="D18" s="717"/>
      <c r="E18" s="717"/>
      <c r="F18" s="717"/>
      <c r="G18" s="717"/>
      <c r="H18" s="717"/>
      <c r="I18" s="717"/>
      <c r="J18" s="717"/>
      <c r="K18" s="717"/>
      <c r="L18" s="717"/>
      <c r="M18" s="717"/>
      <c r="N18" s="717"/>
      <c r="O18" s="717"/>
      <c r="P18" s="717"/>
      <c r="Q18" s="717"/>
      <c r="R18" s="718"/>
    </row>
    <row r="19" spans="1:18" ht="38.25" x14ac:dyDescent="0.2">
      <c r="A19" s="2" t="s">
        <v>59</v>
      </c>
      <c r="B19" s="341" t="s">
        <v>243</v>
      </c>
      <c r="C19" s="405"/>
      <c r="D19" s="405"/>
      <c r="E19" s="405"/>
      <c r="F19" s="405"/>
      <c r="G19" s="405"/>
      <c r="H19" s="405"/>
      <c r="I19" s="405"/>
      <c r="J19" s="405"/>
      <c r="K19" s="405"/>
      <c r="L19" s="405"/>
      <c r="M19" s="405"/>
      <c r="N19" s="405"/>
      <c r="O19" s="405"/>
      <c r="P19" s="405"/>
      <c r="Q19" s="405"/>
      <c r="R19" s="338"/>
    </row>
    <row r="20" spans="1:18" x14ac:dyDescent="0.2">
      <c r="A20" s="472" t="s">
        <v>4</v>
      </c>
      <c r="B20" s="473">
        <v>0</v>
      </c>
      <c r="C20" s="474"/>
      <c r="D20" s="474"/>
      <c r="E20" s="475"/>
      <c r="F20" s="479" t="s">
        <v>5</v>
      </c>
      <c r="G20" s="480"/>
      <c r="H20" s="480"/>
      <c r="I20" s="480"/>
      <c r="J20" s="480"/>
      <c r="K20" s="481"/>
      <c r="L20" s="719">
        <f>R44</f>
        <v>34938560.57</v>
      </c>
      <c r="M20" s="720"/>
      <c r="N20" s="720"/>
      <c r="O20" s="720"/>
      <c r="P20" s="720"/>
      <c r="Q20" s="720"/>
      <c r="R20" s="721"/>
    </row>
    <row r="21" spans="1:18" x14ac:dyDescent="0.2">
      <c r="A21" s="472"/>
      <c r="B21" s="476"/>
      <c r="C21" s="477"/>
      <c r="D21" s="477"/>
      <c r="E21" s="478"/>
      <c r="F21" s="482"/>
      <c r="G21" s="483"/>
      <c r="H21" s="483"/>
      <c r="I21" s="483"/>
      <c r="J21" s="483"/>
      <c r="K21" s="484"/>
      <c r="L21" s="722"/>
      <c r="M21" s="723"/>
      <c r="N21" s="723"/>
      <c r="O21" s="723"/>
      <c r="P21" s="723"/>
      <c r="Q21" s="723"/>
      <c r="R21" s="724"/>
    </row>
    <row r="22" spans="1:18" x14ac:dyDescent="0.2">
      <c r="A22" s="459"/>
      <c r="B22" s="460"/>
      <c r="C22" s="460"/>
      <c r="D22" s="460"/>
      <c r="E22" s="460"/>
      <c r="F22" s="460"/>
      <c r="G22" s="460"/>
      <c r="H22" s="460"/>
      <c r="I22" s="460"/>
      <c r="J22" s="460"/>
      <c r="K22" s="460"/>
      <c r="L22" s="460"/>
      <c r="M22" s="460"/>
      <c r="N22" s="460"/>
      <c r="O22" s="460"/>
      <c r="P22" s="460"/>
      <c r="Q22" s="460"/>
      <c r="R22" s="461"/>
    </row>
    <row r="23" spans="1:18" ht="32.25" customHeight="1" x14ac:dyDescent="0.2">
      <c r="A23" s="390" t="s">
        <v>6</v>
      </c>
      <c r="B23" s="391"/>
      <c r="C23" s="462" t="s">
        <v>242</v>
      </c>
      <c r="D23" s="463"/>
      <c r="E23" s="463"/>
      <c r="F23" s="463"/>
      <c r="G23" s="463"/>
      <c r="H23" s="463"/>
      <c r="I23" s="463"/>
      <c r="J23" s="463"/>
      <c r="K23" s="463"/>
      <c r="L23" s="463"/>
      <c r="M23" s="463"/>
      <c r="N23" s="463"/>
      <c r="O23" s="463"/>
      <c r="P23" s="463"/>
      <c r="Q23" s="463"/>
      <c r="R23" s="464"/>
    </row>
    <row r="24" spans="1:18" ht="104.25" customHeight="1" x14ac:dyDescent="0.2">
      <c r="A24" s="440" t="s">
        <v>7</v>
      </c>
      <c r="B24" s="442"/>
      <c r="C24" s="698" t="s">
        <v>241</v>
      </c>
      <c r="D24" s="699"/>
      <c r="E24" s="699"/>
      <c r="F24" s="699"/>
      <c r="G24" s="699"/>
      <c r="H24" s="699"/>
      <c r="I24" s="699"/>
      <c r="J24" s="699"/>
      <c r="K24" s="699"/>
      <c r="L24" s="699"/>
      <c r="M24" s="699"/>
      <c r="N24" s="699"/>
      <c r="O24" s="699"/>
      <c r="P24" s="699"/>
      <c r="Q24" s="699"/>
      <c r="R24" s="700"/>
    </row>
    <row r="25" spans="1:18" s="3" customFormat="1" ht="18" customHeight="1" x14ac:dyDescent="0.25">
      <c r="A25" s="390" t="s">
        <v>8</v>
      </c>
      <c r="B25" s="391"/>
      <c r="C25" s="440" t="s">
        <v>240</v>
      </c>
      <c r="D25" s="441"/>
      <c r="E25" s="441"/>
      <c r="F25" s="441"/>
      <c r="G25" s="441"/>
      <c r="H25" s="441"/>
      <c r="I25" s="441"/>
      <c r="J25" s="441"/>
      <c r="K25" s="441"/>
      <c r="L25" s="441"/>
      <c r="M25" s="441"/>
      <c r="N25" s="441"/>
      <c r="O25" s="441"/>
      <c r="P25" s="441"/>
      <c r="Q25" s="441"/>
      <c r="R25" s="442"/>
    </row>
    <row r="26" spans="1:18" ht="24" customHeight="1" x14ac:dyDescent="0.2">
      <c r="A26" s="390"/>
      <c r="B26" s="391"/>
      <c r="C26" s="106" t="s">
        <v>10</v>
      </c>
      <c r="D26" s="4" t="s">
        <v>87</v>
      </c>
      <c r="E26" s="106" t="s">
        <v>11</v>
      </c>
      <c r="F26" s="450" t="s">
        <v>88</v>
      </c>
      <c r="G26" s="451"/>
      <c r="H26" s="701" t="s">
        <v>12</v>
      </c>
      <c r="I26" s="702"/>
      <c r="J26" s="703"/>
      <c r="K26" s="390" t="s">
        <v>239</v>
      </c>
      <c r="L26" s="452"/>
      <c r="M26" s="391"/>
      <c r="N26" s="5"/>
      <c r="O26" s="6"/>
      <c r="P26" s="6"/>
      <c r="Q26" s="6"/>
      <c r="R26" s="7"/>
    </row>
    <row r="27" spans="1:18" x14ac:dyDescent="0.2">
      <c r="A27" s="453"/>
      <c r="B27" s="454"/>
      <c r="C27" s="454"/>
      <c r="D27" s="454"/>
      <c r="E27" s="454"/>
      <c r="F27" s="454"/>
      <c r="G27" s="454"/>
      <c r="H27" s="454"/>
      <c r="I27" s="454"/>
      <c r="J27" s="454"/>
      <c r="K27" s="454"/>
      <c r="L27" s="454"/>
      <c r="M27" s="454"/>
      <c r="N27" s="454"/>
      <c r="O27" s="454"/>
      <c r="P27" s="454"/>
      <c r="Q27" s="454"/>
      <c r="R27" s="455"/>
    </row>
    <row r="28" spans="1:18" ht="24" customHeight="1" x14ac:dyDescent="0.2">
      <c r="A28" s="390" t="s">
        <v>13</v>
      </c>
      <c r="B28" s="391"/>
      <c r="C28" s="456" t="s">
        <v>238</v>
      </c>
      <c r="D28" s="457"/>
      <c r="E28" s="457"/>
      <c r="F28" s="457"/>
      <c r="G28" s="457"/>
      <c r="H28" s="457"/>
      <c r="I28" s="457"/>
      <c r="J28" s="457"/>
      <c r="K28" s="457"/>
      <c r="L28" s="457"/>
      <c r="M28" s="457"/>
      <c r="N28" s="457"/>
      <c r="O28" s="457"/>
      <c r="P28" s="457"/>
      <c r="Q28" s="457"/>
      <c r="R28" s="458"/>
    </row>
    <row r="29" spans="1:18" ht="4.5" customHeight="1" x14ac:dyDescent="0.2">
      <c r="A29" s="8"/>
      <c r="B29" s="9"/>
      <c r="C29" s="9"/>
      <c r="D29" s="9"/>
      <c r="E29" s="9"/>
      <c r="F29" s="9"/>
      <c r="G29" s="9"/>
      <c r="H29" s="9"/>
      <c r="I29" s="9"/>
      <c r="J29" s="9"/>
      <c r="K29" s="9"/>
      <c r="L29" s="9"/>
      <c r="M29" s="9"/>
      <c r="N29" s="9"/>
      <c r="O29" s="9"/>
      <c r="P29" s="9"/>
      <c r="Q29" s="9"/>
      <c r="R29" s="10"/>
    </row>
    <row r="30" spans="1:18" ht="51.75" customHeight="1" x14ac:dyDescent="0.2">
      <c r="A30" s="390" t="s">
        <v>14</v>
      </c>
      <c r="B30" s="391"/>
      <c r="C30" s="4" t="s">
        <v>237</v>
      </c>
      <c r="D30" s="4" t="s">
        <v>236</v>
      </c>
      <c r="E30" s="440" t="s">
        <v>235</v>
      </c>
      <c r="F30" s="441"/>
      <c r="G30" s="442"/>
      <c r="H30" s="577" t="s">
        <v>15</v>
      </c>
      <c r="I30" s="578"/>
      <c r="J30" s="578"/>
      <c r="K30" s="578"/>
      <c r="L30" s="578"/>
      <c r="M30" s="578"/>
      <c r="N30" s="578"/>
      <c r="O30" s="578"/>
      <c r="P30" s="578"/>
      <c r="Q30" s="578"/>
      <c r="R30" s="579"/>
    </row>
    <row r="31" spans="1:18" x14ac:dyDescent="0.2">
      <c r="A31" s="446"/>
      <c r="B31" s="447"/>
      <c r="C31" s="447"/>
      <c r="D31" s="447"/>
      <c r="E31" s="447"/>
      <c r="F31" s="447"/>
      <c r="G31" s="447"/>
      <c r="H31" s="447"/>
      <c r="I31" s="447"/>
      <c r="J31" s="447"/>
      <c r="K31" s="447"/>
      <c r="L31" s="447"/>
      <c r="M31" s="447"/>
      <c r="N31" s="447"/>
      <c r="O31" s="447"/>
      <c r="P31" s="447"/>
      <c r="Q31" s="447"/>
      <c r="R31" s="448"/>
    </row>
    <row r="32" spans="1:18" x14ac:dyDescent="0.2">
      <c r="A32" s="449" t="s">
        <v>16</v>
      </c>
      <c r="B32" s="384" t="s">
        <v>234</v>
      </c>
      <c r="C32" s="385"/>
      <c r="D32" s="385"/>
      <c r="E32" s="385"/>
      <c r="F32" s="385"/>
      <c r="G32" s="385"/>
      <c r="H32" s="385"/>
      <c r="I32" s="385"/>
      <c r="J32" s="385"/>
      <c r="K32" s="385"/>
      <c r="L32" s="385"/>
      <c r="M32" s="385"/>
      <c r="N32" s="385"/>
      <c r="O32" s="385"/>
      <c r="P32" s="385"/>
      <c r="Q32" s="385"/>
      <c r="R32" s="386"/>
    </row>
    <row r="33" spans="1:18" x14ac:dyDescent="0.2">
      <c r="A33" s="449"/>
      <c r="B33" s="387"/>
      <c r="C33" s="388"/>
      <c r="D33" s="388"/>
      <c r="E33" s="388"/>
      <c r="F33" s="388"/>
      <c r="G33" s="388"/>
      <c r="H33" s="388"/>
      <c r="I33" s="388"/>
      <c r="J33" s="388"/>
      <c r="K33" s="388"/>
      <c r="L33" s="388"/>
      <c r="M33" s="388"/>
      <c r="N33" s="388"/>
      <c r="O33" s="388"/>
      <c r="P33" s="388"/>
      <c r="Q33" s="388"/>
      <c r="R33" s="389"/>
    </row>
    <row r="34" spans="1:18" x14ac:dyDescent="0.2">
      <c r="A34" s="449"/>
      <c r="B34" s="435" t="s">
        <v>17</v>
      </c>
      <c r="C34" s="436"/>
      <c r="D34" s="436"/>
      <c r="E34" s="436"/>
      <c r="F34" s="436"/>
      <c r="G34" s="436"/>
      <c r="H34" s="436"/>
      <c r="I34" s="436"/>
      <c r="J34" s="436"/>
      <c r="K34" s="436"/>
      <c r="L34" s="436"/>
      <c r="M34" s="436"/>
      <c r="N34" s="436"/>
      <c r="O34" s="436"/>
      <c r="P34" s="436"/>
      <c r="Q34" s="436"/>
      <c r="R34" s="437"/>
    </row>
    <row r="35" spans="1:18" x14ac:dyDescent="0.2">
      <c r="A35" s="429"/>
      <c r="B35" s="430"/>
      <c r="C35" s="430"/>
      <c r="D35" s="430"/>
      <c r="E35" s="430"/>
      <c r="F35" s="430"/>
      <c r="G35" s="430"/>
      <c r="H35" s="430"/>
      <c r="I35" s="430"/>
      <c r="J35" s="430"/>
      <c r="K35" s="430"/>
      <c r="L35" s="430"/>
      <c r="M35" s="430"/>
      <c r="N35" s="430"/>
      <c r="O35" s="430"/>
      <c r="P35" s="430"/>
      <c r="Q35" s="430"/>
      <c r="R35" s="431"/>
    </row>
    <row r="36" spans="1:18" x14ac:dyDescent="0.2">
      <c r="A36" s="432" t="s">
        <v>18</v>
      </c>
      <c r="B36" s="384" t="s">
        <v>233</v>
      </c>
      <c r="C36" s="385"/>
      <c r="D36" s="385"/>
      <c r="E36" s="385"/>
      <c r="F36" s="385"/>
      <c r="G36" s="385"/>
      <c r="H36" s="385"/>
      <c r="I36" s="385"/>
      <c r="J36" s="385"/>
      <c r="K36" s="385"/>
      <c r="L36" s="385"/>
      <c r="M36" s="385"/>
      <c r="N36" s="385"/>
      <c r="O36" s="385"/>
      <c r="P36" s="385"/>
      <c r="Q36" s="385"/>
      <c r="R36" s="386"/>
    </row>
    <row r="37" spans="1:18" x14ac:dyDescent="0.2">
      <c r="A37" s="433"/>
      <c r="B37" s="387"/>
      <c r="C37" s="388"/>
      <c r="D37" s="388"/>
      <c r="E37" s="388"/>
      <c r="F37" s="388"/>
      <c r="G37" s="388"/>
      <c r="H37" s="388"/>
      <c r="I37" s="388"/>
      <c r="J37" s="388"/>
      <c r="K37" s="388"/>
      <c r="L37" s="388"/>
      <c r="M37" s="388"/>
      <c r="N37" s="388"/>
      <c r="O37" s="388"/>
      <c r="P37" s="388"/>
      <c r="Q37" s="388"/>
      <c r="R37" s="389"/>
    </row>
    <row r="38" spans="1:18" x14ac:dyDescent="0.2">
      <c r="A38" s="434"/>
      <c r="B38" s="435" t="s">
        <v>19</v>
      </c>
      <c r="C38" s="436"/>
      <c r="D38" s="436"/>
      <c r="E38" s="436"/>
      <c r="F38" s="436"/>
      <c r="G38" s="436"/>
      <c r="H38" s="436"/>
      <c r="I38" s="436"/>
      <c r="J38" s="436"/>
      <c r="K38" s="436"/>
      <c r="L38" s="436"/>
      <c r="M38" s="436"/>
      <c r="N38" s="436"/>
      <c r="O38" s="436"/>
      <c r="P38" s="436"/>
      <c r="Q38" s="436"/>
      <c r="R38" s="437"/>
    </row>
    <row r="39" spans="1:18" x14ac:dyDescent="0.2">
      <c r="A39" s="366"/>
      <c r="B39" s="367"/>
      <c r="C39" s="367"/>
      <c r="D39" s="367"/>
      <c r="E39" s="367"/>
      <c r="F39" s="367"/>
      <c r="G39" s="367"/>
      <c r="H39" s="367"/>
      <c r="I39" s="367"/>
      <c r="J39" s="367"/>
      <c r="K39" s="367"/>
      <c r="L39" s="367"/>
      <c r="M39" s="367"/>
      <c r="N39" s="367"/>
      <c r="O39" s="367"/>
      <c r="P39" s="367"/>
      <c r="Q39" s="367"/>
      <c r="R39" s="368"/>
    </row>
    <row r="40" spans="1:18" ht="28.5" customHeight="1" x14ac:dyDescent="0.2">
      <c r="A40" s="341" t="s">
        <v>177</v>
      </c>
      <c r="B40" s="405"/>
      <c r="C40" s="405"/>
      <c r="D40" s="405"/>
      <c r="E40" s="405"/>
      <c r="F40" s="405"/>
      <c r="G40" s="338"/>
      <c r="H40" s="423"/>
      <c r="I40" s="424"/>
      <c r="J40" s="423" t="s">
        <v>20</v>
      </c>
      <c r="K40" s="424"/>
      <c r="L40" s="423" t="s">
        <v>21</v>
      </c>
      <c r="M40" s="424"/>
      <c r="N40" s="423" t="s">
        <v>22</v>
      </c>
      <c r="O40" s="424"/>
      <c r="P40" s="423" t="s">
        <v>23</v>
      </c>
      <c r="Q40" s="424"/>
      <c r="R40" s="408" t="s">
        <v>24</v>
      </c>
    </row>
    <row r="41" spans="1:18" ht="27.75" customHeight="1" x14ac:dyDescent="0.2">
      <c r="A41" s="11" t="s">
        <v>25</v>
      </c>
      <c r="B41" s="438" t="s">
        <v>26</v>
      </c>
      <c r="C41" s="439"/>
      <c r="D41" s="12" t="s">
        <v>27</v>
      </c>
      <c r="E41" s="2" t="s">
        <v>28</v>
      </c>
      <c r="F41" s="427" t="s">
        <v>29</v>
      </c>
      <c r="G41" s="428"/>
      <c r="H41" s="427"/>
      <c r="I41" s="428"/>
      <c r="J41" s="427"/>
      <c r="K41" s="428"/>
      <c r="L41" s="427"/>
      <c r="M41" s="428"/>
      <c r="N41" s="427"/>
      <c r="O41" s="428"/>
      <c r="P41" s="427"/>
      <c r="Q41" s="428"/>
      <c r="R41" s="410"/>
    </row>
    <row r="42" spans="1:18" ht="15.75" customHeight="1" x14ac:dyDescent="0.2">
      <c r="A42" s="406" t="s">
        <v>232</v>
      </c>
      <c r="B42" s="411" t="s">
        <v>231</v>
      </c>
      <c r="C42" s="412"/>
      <c r="D42" s="417" t="s">
        <v>30</v>
      </c>
      <c r="E42" s="406" t="s">
        <v>31</v>
      </c>
      <c r="F42" s="423" t="s">
        <v>32</v>
      </c>
      <c r="G42" s="424"/>
      <c r="H42" s="341" t="s">
        <v>33</v>
      </c>
      <c r="I42" s="338"/>
      <c r="J42" s="690">
        <f>J44/$R$44</f>
        <v>0.33816257015879686</v>
      </c>
      <c r="K42" s="691"/>
      <c r="L42" s="339">
        <f>L44/R44</f>
        <v>0.11204609165729006</v>
      </c>
      <c r="M42" s="340"/>
      <c r="N42" s="339">
        <f>N44/R44</f>
        <v>0.2216480093530081</v>
      </c>
      <c r="O42" s="340"/>
      <c r="P42" s="339">
        <f>P44/R44</f>
        <v>0.32814332883090497</v>
      </c>
      <c r="Q42" s="340"/>
      <c r="R42" s="105">
        <f>SUM(J42:Q42)</f>
        <v>1</v>
      </c>
    </row>
    <row r="43" spans="1:18" ht="15.75" customHeight="1" x14ac:dyDescent="0.2">
      <c r="A43" s="566"/>
      <c r="B43" s="413"/>
      <c r="C43" s="414"/>
      <c r="D43" s="418"/>
      <c r="E43" s="407"/>
      <c r="F43" s="425"/>
      <c r="G43" s="426"/>
      <c r="H43" s="341" t="s">
        <v>34</v>
      </c>
      <c r="I43" s="338"/>
      <c r="J43" s="690">
        <f>J45/$R$44</f>
        <v>0.27676665100802694</v>
      </c>
      <c r="K43" s="691"/>
      <c r="L43" s="690">
        <f>L45/$R$44</f>
        <v>0.30299269137864199</v>
      </c>
      <c r="M43" s="691"/>
      <c r="N43" s="690">
        <f>N45/$R$44</f>
        <v>0.43216921343248116</v>
      </c>
      <c r="O43" s="691"/>
      <c r="P43" s="12"/>
      <c r="Q43" s="32"/>
      <c r="R43" s="100">
        <f>SUM(J43:O43)</f>
        <v>1.01192855581915</v>
      </c>
    </row>
    <row r="44" spans="1:18" ht="15.75" customHeight="1" x14ac:dyDescent="0.2">
      <c r="A44" s="566"/>
      <c r="B44" s="413"/>
      <c r="C44" s="414"/>
      <c r="D44" s="418"/>
      <c r="E44" s="406" t="s">
        <v>60</v>
      </c>
      <c r="F44" s="425"/>
      <c r="G44" s="426"/>
      <c r="H44" s="341" t="s">
        <v>35</v>
      </c>
      <c r="I44" s="338"/>
      <c r="J44" s="688">
        <f>J53</f>
        <v>11814913.439999999</v>
      </c>
      <c r="K44" s="689"/>
      <c r="L44" s="688">
        <f>L53</f>
        <v>3914729.16</v>
      </c>
      <c r="M44" s="689"/>
      <c r="N44" s="688">
        <f>N53</f>
        <v>7744062.4000000004</v>
      </c>
      <c r="O44" s="689"/>
      <c r="P44" s="688">
        <f>P53</f>
        <v>11464855.57</v>
      </c>
      <c r="Q44" s="689"/>
      <c r="R44" s="104">
        <f>SUM(J44:Q44)</f>
        <v>34938560.57</v>
      </c>
    </row>
    <row r="45" spans="1:18" ht="15.75" customHeight="1" x14ac:dyDescent="0.2">
      <c r="A45" s="407"/>
      <c r="B45" s="415"/>
      <c r="C45" s="416"/>
      <c r="D45" s="419"/>
      <c r="E45" s="407"/>
      <c r="F45" s="427"/>
      <c r="G45" s="428"/>
      <c r="H45" s="341" t="s">
        <v>36</v>
      </c>
      <c r="I45" s="338"/>
      <c r="J45" s="396">
        <v>9669828.4000000004</v>
      </c>
      <c r="K45" s="336"/>
      <c r="L45" s="335">
        <v>10586128.5</v>
      </c>
      <c r="M45" s="336"/>
      <c r="N45" s="694">
        <v>15099370.24</v>
      </c>
      <c r="O45" s="695"/>
      <c r="P45" s="337">
        <v>10836017.029999999</v>
      </c>
      <c r="Q45" s="338"/>
      <c r="R45" s="61">
        <f>SUM(J45:P45)</f>
        <v>46191344.170000002</v>
      </c>
    </row>
    <row r="46" spans="1:18" x14ac:dyDescent="0.2">
      <c r="A46" s="378"/>
      <c r="B46" s="379"/>
      <c r="C46" s="379"/>
      <c r="D46" s="379"/>
      <c r="E46" s="379"/>
      <c r="F46" s="379"/>
      <c r="G46" s="379"/>
      <c r="H46" s="379"/>
      <c r="I46" s="379"/>
      <c r="J46" s="379"/>
      <c r="K46" s="379"/>
      <c r="L46" s="379"/>
      <c r="M46" s="379"/>
      <c r="N46" s="379"/>
      <c r="O46" s="379"/>
      <c r="P46" s="379"/>
      <c r="Q46" s="379"/>
      <c r="R46" s="380"/>
    </row>
    <row r="47" spans="1:18" ht="30" customHeight="1" x14ac:dyDescent="0.2">
      <c r="A47" s="565" t="s">
        <v>122</v>
      </c>
      <c r="B47" s="398"/>
      <c r="C47" s="398"/>
      <c r="D47" s="398"/>
      <c r="E47" s="398"/>
      <c r="F47" s="343"/>
      <c r="G47" s="343"/>
      <c r="H47" s="343"/>
      <c r="I47" s="343"/>
      <c r="J47" s="343"/>
      <c r="K47" s="343"/>
      <c r="L47" s="343"/>
      <c r="M47" s="343"/>
      <c r="N47" s="343"/>
      <c r="O47" s="343"/>
      <c r="P47" s="343"/>
      <c r="Q47" s="343"/>
      <c r="R47" s="344"/>
    </row>
    <row r="48" spans="1:18" ht="17.25" customHeight="1" x14ac:dyDescent="0.2">
      <c r="A48" s="399" t="s">
        <v>61</v>
      </c>
      <c r="B48" s="400"/>
      <c r="C48" s="400"/>
      <c r="D48" s="400"/>
      <c r="E48" s="400"/>
      <c r="F48" s="400"/>
      <c r="G48" s="400"/>
      <c r="H48" s="400"/>
      <c r="I48" s="400"/>
      <c r="J48" s="400"/>
      <c r="K48" s="400"/>
      <c r="L48" s="400"/>
      <c r="M48" s="400"/>
      <c r="N48" s="400"/>
      <c r="O48" s="400"/>
      <c r="P48" s="400"/>
      <c r="Q48" s="400"/>
      <c r="R48" s="401"/>
    </row>
    <row r="49" spans="1:18" ht="38.25" customHeight="1" x14ac:dyDescent="0.2">
      <c r="A49" s="402" t="s">
        <v>230</v>
      </c>
      <c r="B49" s="403"/>
      <c r="C49" s="403"/>
      <c r="D49" s="403"/>
      <c r="E49" s="404"/>
      <c r="F49" s="341" t="s">
        <v>37</v>
      </c>
      <c r="G49" s="405"/>
      <c r="H49" s="405"/>
      <c r="I49" s="341" t="s">
        <v>222</v>
      </c>
      <c r="J49" s="405"/>
      <c r="K49" s="405"/>
      <c r="L49" s="338"/>
      <c r="M49" s="341" t="s">
        <v>38</v>
      </c>
      <c r="N49" s="405"/>
      <c r="O49" s="405"/>
      <c r="P49" s="341"/>
      <c r="Q49" s="405"/>
      <c r="R49" s="338"/>
    </row>
    <row r="50" spans="1:18" ht="33.75" customHeight="1" x14ac:dyDescent="0.2">
      <c r="A50" s="13" t="s">
        <v>25</v>
      </c>
      <c r="B50" s="421" t="s">
        <v>26</v>
      </c>
      <c r="C50" s="422"/>
      <c r="D50" s="12" t="s">
        <v>27</v>
      </c>
      <c r="E50" s="13" t="s">
        <v>28</v>
      </c>
      <c r="F50" s="341" t="s">
        <v>29</v>
      </c>
      <c r="G50" s="338"/>
      <c r="H50" s="390"/>
      <c r="I50" s="391"/>
      <c r="J50" s="341" t="s">
        <v>20</v>
      </c>
      <c r="K50" s="338"/>
      <c r="L50" s="341" t="s">
        <v>21</v>
      </c>
      <c r="M50" s="338"/>
      <c r="N50" s="341" t="s">
        <v>22</v>
      </c>
      <c r="O50" s="338"/>
      <c r="P50" s="341" t="s">
        <v>23</v>
      </c>
      <c r="Q50" s="338"/>
      <c r="R50" s="14" t="s">
        <v>39</v>
      </c>
    </row>
    <row r="51" spans="1:18" ht="12.75" customHeight="1" x14ac:dyDescent="0.2">
      <c r="A51" s="696" t="s">
        <v>229</v>
      </c>
      <c r="B51" s="411" t="s">
        <v>40</v>
      </c>
      <c r="C51" s="412"/>
      <c r="D51" s="417" t="s">
        <v>30</v>
      </c>
      <c r="E51" s="406" t="s">
        <v>41</v>
      </c>
      <c r="F51" s="411" t="s">
        <v>42</v>
      </c>
      <c r="G51" s="412"/>
      <c r="H51" s="363" t="s">
        <v>33</v>
      </c>
      <c r="I51" s="365"/>
      <c r="J51" s="690">
        <f>J53/$R$53</f>
        <v>0.33816257015879686</v>
      </c>
      <c r="K51" s="691"/>
      <c r="L51" s="339">
        <f>L53/R53</f>
        <v>0.11204609165729006</v>
      </c>
      <c r="M51" s="340"/>
      <c r="N51" s="339">
        <f>N53/R53</f>
        <v>0.2216480093530081</v>
      </c>
      <c r="O51" s="340"/>
      <c r="P51" s="339">
        <f>P53/R53</f>
        <v>0.32814332883090497</v>
      </c>
      <c r="Q51" s="340"/>
      <c r="R51" s="105">
        <f>SUM(J51:Q51)</f>
        <v>1</v>
      </c>
    </row>
    <row r="52" spans="1:18" ht="21" customHeight="1" x14ac:dyDescent="0.2">
      <c r="A52" s="697"/>
      <c r="B52" s="413"/>
      <c r="C52" s="414"/>
      <c r="D52" s="418"/>
      <c r="E52" s="420"/>
      <c r="F52" s="413"/>
      <c r="G52" s="414"/>
      <c r="H52" s="363" t="s">
        <v>34</v>
      </c>
      <c r="I52" s="365"/>
      <c r="J52" s="690">
        <f>J54/$R$53</f>
        <v>0.27676665100802694</v>
      </c>
      <c r="K52" s="691"/>
      <c r="L52" s="690">
        <f>L54/$R$53</f>
        <v>0.30299269137864199</v>
      </c>
      <c r="M52" s="691"/>
      <c r="N52" s="690">
        <f>N54/$R$53</f>
        <v>0.43216921343248116</v>
      </c>
      <c r="O52" s="691"/>
      <c r="P52" s="690">
        <f>P54/$R$53</f>
        <v>0.31014491877219313</v>
      </c>
      <c r="Q52" s="691"/>
      <c r="R52" s="100">
        <f>SUM(J52:O52)</f>
        <v>1.01192855581915</v>
      </c>
    </row>
    <row r="53" spans="1:18" ht="12.75" customHeight="1" x14ac:dyDescent="0.2">
      <c r="A53" s="697"/>
      <c r="B53" s="413"/>
      <c r="C53" s="414"/>
      <c r="D53" s="418"/>
      <c r="E53" s="406" t="s">
        <v>43</v>
      </c>
      <c r="F53" s="413"/>
      <c r="G53" s="414"/>
      <c r="H53" s="363" t="s">
        <v>35</v>
      </c>
      <c r="I53" s="365"/>
      <c r="J53" s="688">
        <v>11814913.439999999</v>
      </c>
      <c r="K53" s="689"/>
      <c r="L53" s="688">
        <v>3914729.16</v>
      </c>
      <c r="M53" s="689"/>
      <c r="N53" s="688">
        <v>7744062.4000000004</v>
      </c>
      <c r="O53" s="689"/>
      <c r="P53" s="692">
        <v>11464855.57</v>
      </c>
      <c r="Q53" s="693"/>
      <c r="R53" s="104">
        <f>SUM(J53:Q53)</f>
        <v>34938560.57</v>
      </c>
    </row>
    <row r="54" spans="1:18" ht="21.75" customHeight="1" x14ac:dyDescent="0.2">
      <c r="A54" s="697"/>
      <c r="B54" s="415"/>
      <c r="C54" s="416"/>
      <c r="D54" s="419"/>
      <c r="E54" s="407"/>
      <c r="F54" s="415"/>
      <c r="G54" s="416"/>
      <c r="H54" s="363" t="s">
        <v>36</v>
      </c>
      <c r="I54" s="365"/>
      <c r="J54" s="396">
        <v>9669828.4000000004</v>
      </c>
      <c r="K54" s="336"/>
      <c r="L54" s="335">
        <v>10586128.5</v>
      </c>
      <c r="M54" s="336"/>
      <c r="N54" s="694">
        <v>15099370.24</v>
      </c>
      <c r="O54" s="695"/>
      <c r="P54" s="337">
        <v>10836017.029999999</v>
      </c>
      <c r="Q54" s="338"/>
      <c r="R54" s="103">
        <f>SUM(J54:P54)</f>
        <v>46191344.170000002</v>
      </c>
    </row>
    <row r="55" spans="1:18" x14ac:dyDescent="0.2">
      <c r="A55" s="378"/>
      <c r="B55" s="379"/>
      <c r="C55" s="379"/>
      <c r="D55" s="379"/>
      <c r="E55" s="379"/>
      <c r="F55" s="379"/>
      <c r="G55" s="379"/>
      <c r="H55" s="379"/>
      <c r="I55" s="379"/>
      <c r="J55" s="379"/>
      <c r="K55" s="379"/>
      <c r="L55" s="379"/>
      <c r="M55" s="379"/>
      <c r="N55" s="379"/>
      <c r="O55" s="379"/>
      <c r="P55" s="379"/>
      <c r="Q55" s="379"/>
      <c r="R55" s="380"/>
    </row>
    <row r="56" spans="1:18" ht="48.75" customHeight="1" x14ac:dyDescent="0.2">
      <c r="A56" s="363" t="s">
        <v>44</v>
      </c>
      <c r="B56" s="364"/>
      <c r="C56" s="365"/>
      <c r="D56" s="15"/>
      <c r="E56" s="363" t="s">
        <v>45</v>
      </c>
      <c r="F56" s="364"/>
      <c r="G56" s="364"/>
      <c r="H56" s="364"/>
      <c r="I56" s="364"/>
      <c r="J56" s="364"/>
      <c r="K56" s="365"/>
      <c r="L56" s="381" t="s">
        <v>46</v>
      </c>
      <c r="M56" s="382"/>
      <c r="N56" s="382"/>
      <c r="O56" s="383"/>
      <c r="P56" s="381" t="s">
        <v>47</v>
      </c>
      <c r="Q56" s="382"/>
      <c r="R56" s="383"/>
    </row>
    <row r="57" spans="1:18" ht="29.25" customHeight="1" x14ac:dyDescent="0.2">
      <c r="A57" s="384" t="s">
        <v>228</v>
      </c>
      <c r="B57" s="385"/>
      <c r="C57" s="386"/>
      <c r="D57" s="17"/>
      <c r="E57" s="360" t="s">
        <v>227</v>
      </c>
      <c r="F57" s="361"/>
      <c r="G57" s="361"/>
      <c r="H57" s="361"/>
      <c r="I57" s="361"/>
      <c r="J57" s="361"/>
      <c r="K57" s="362"/>
      <c r="L57" s="375">
        <v>44562</v>
      </c>
      <c r="M57" s="376"/>
      <c r="N57" s="376"/>
      <c r="O57" s="377"/>
      <c r="P57" s="375">
        <v>44926</v>
      </c>
      <c r="Q57" s="376"/>
      <c r="R57" s="377"/>
    </row>
    <row r="58" spans="1:18" ht="12.75" customHeight="1" x14ac:dyDescent="0.2">
      <c r="A58" s="387"/>
      <c r="B58" s="388"/>
      <c r="C58" s="389"/>
      <c r="D58" s="17"/>
      <c r="E58" s="360" t="s">
        <v>226</v>
      </c>
      <c r="F58" s="361"/>
      <c r="G58" s="361"/>
      <c r="H58" s="361"/>
      <c r="I58" s="361"/>
      <c r="J58" s="361"/>
      <c r="K58" s="362"/>
      <c r="L58" s="375">
        <v>44562</v>
      </c>
      <c r="M58" s="376"/>
      <c r="N58" s="376"/>
      <c r="O58" s="377"/>
      <c r="P58" s="375">
        <v>44926</v>
      </c>
      <c r="Q58" s="376"/>
      <c r="R58" s="377"/>
    </row>
    <row r="59" spans="1:18" ht="12.75" customHeight="1" x14ac:dyDescent="0.2">
      <c r="A59" s="387"/>
      <c r="B59" s="388"/>
      <c r="C59" s="389"/>
      <c r="D59" s="17"/>
      <c r="E59" s="360" t="s">
        <v>225</v>
      </c>
      <c r="F59" s="361"/>
      <c r="G59" s="361"/>
      <c r="H59" s="361"/>
      <c r="I59" s="361"/>
      <c r="J59" s="361"/>
      <c r="K59" s="362"/>
      <c r="L59" s="375">
        <v>44562</v>
      </c>
      <c r="M59" s="376"/>
      <c r="N59" s="376"/>
      <c r="O59" s="377"/>
      <c r="P59" s="375">
        <v>44926</v>
      </c>
      <c r="Q59" s="376"/>
      <c r="R59" s="377"/>
    </row>
    <row r="60" spans="1:18" x14ac:dyDescent="0.2">
      <c r="A60" s="363"/>
      <c r="B60" s="364"/>
      <c r="C60" s="364"/>
      <c r="D60" s="364"/>
      <c r="E60" s="364"/>
      <c r="F60" s="364"/>
      <c r="G60" s="364"/>
      <c r="H60" s="364"/>
      <c r="I60" s="364"/>
      <c r="J60" s="364"/>
      <c r="K60" s="364"/>
      <c r="L60" s="364"/>
      <c r="M60" s="364"/>
      <c r="N60" s="364"/>
      <c r="O60" s="364"/>
      <c r="P60" s="364"/>
      <c r="Q60" s="364"/>
      <c r="R60" s="364"/>
    </row>
    <row r="61" spans="1:18" ht="38.25" customHeight="1" x14ac:dyDescent="0.2">
      <c r="A61" s="363" t="s">
        <v>48</v>
      </c>
      <c r="B61" s="364"/>
      <c r="C61" s="365"/>
      <c r="D61" s="16" t="s">
        <v>49</v>
      </c>
      <c r="E61" s="363" t="s">
        <v>50</v>
      </c>
      <c r="F61" s="364"/>
      <c r="G61" s="364"/>
      <c r="H61" s="364"/>
      <c r="I61" s="364"/>
      <c r="J61" s="364"/>
      <c r="K61" s="365"/>
      <c r="L61" s="363" t="s">
        <v>49</v>
      </c>
      <c r="M61" s="364"/>
      <c r="N61" s="364"/>
      <c r="O61" s="364"/>
      <c r="P61" s="364"/>
      <c r="Q61" s="364"/>
      <c r="R61" s="365"/>
    </row>
    <row r="62" spans="1:18" ht="12.75" customHeight="1" x14ac:dyDescent="0.2">
      <c r="A62" s="360" t="s">
        <v>224</v>
      </c>
      <c r="B62" s="361"/>
      <c r="C62" s="362"/>
      <c r="D62" s="17"/>
      <c r="E62" s="360">
        <v>1</v>
      </c>
      <c r="F62" s="361"/>
      <c r="G62" s="361"/>
      <c r="H62" s="361"/>
      <c r="I62" s="361"/>
      <c r="J62" s="361"/>
      <c r="K62" s="362"/>
      <c r="L62" s="363"/>
      <c r="M62" s="364"/>
      <c r="N62" s="364"/>
      <c r="O62" s="364"/>
      <c r="P62" s="364"/>
      <c r="Q62" s="364"/>
      <c r="R62" s="365"/>
    </row>
    <row r="63" spans="1:18" x14ac:dyDescent="0.2">
      <c r="A63" s="366"/>
      <c r="B63" s="367"/>
      <c r="C63" s="367"/>
      <c r="D63" s="367"/>
      <c r="E63" s="367"/>
      <c r="F63" s="367"/>
      <c r="G63" s="367"/>
      <c r="H63" s="367"/>
      <c r="I63" s="367"/>
      <c r="J63" s="367"/>
      <c r="K63" s="367"/>
      <c r="L63" s="367"/>
      <c r="M63" s="367"/>
      <c r="N63" s="367"/>
      <c r="O63" s="367"/>
      <c r="P63" s="367"/>
      <c r="Q63" s="367"/>
      <c r="R63" s="368"/>
    </row>
    <row r="64" spans="1:18" ht="16.5" customHeight="1" x14ac:dyDescent="0.2">
      <c r="A64" s="369" t="s">
        <v>51</v>
      </c>
      <c r="B64" s="18" t="s">
        <v>52</v>
      </c>
      <c r="C64" s="372"/>
      <c r="D64" s="372"/>
      <c r="E64" s="372"/>
      <c r="F64" s="372"/>
      <c r="G64" s="372"/>
      <c r="H64" s="372"/>
      <c r="I64" s="372"/>
      <c r="J64" s="372"/>
      <c r="K64" s="372"/>
      <c r="L64" s="372"/>
      <c r="M64" s="372"/>
      <c r="N64" s="372"/>
      <c r="O64" s="372"/>
      <c r="P64" s="372"/>
      <c r="Q64" s="372"/>
      <c r="R64" s="372"/>
    </row>
    <row r="65" spans="1:18" ht="16.5" customHeight="1" x14ac:dyDescent="0.2">
      <c r="A65" s="370"/>
      <c r="B65" s="18" t="s">
        <v>53</v>
      </c>
      <c r="C65" s="527" t="s">
        <v>223</v>
      </c>
      <c r="D65" s="527"/>
      <c r="E65" s="527"/>
      <c r="F65" s="527"/>
      <c r="G65" s="527"/>
      <c r="H65" s="527"/>
      <c r="I65" s="527"/>
      <c r="J65" s="527"/>
      <c r="K65" s="527"/>
      <c r="L65" s="527"/>
      <c r="M65" s="527"/>
      <c r="N65" s="527"/>
      <c r="O65" s="527"/>
      <c r="P65" s="527"/>
      <c r="Q65" s="527"/>
      <c r="R65" s="527"/>
    </row>
    <row r="66" spans="1:18" x14ac:dyDescent="0.2">
      <c r="A66" s="370"/>
      <c r="B66" s="373" t="s">
        <v>54</v>
      </c>
      <c r="C66" s="527" t="s">
        <v>222</v>
      </c>
      <c r="D66" s="527"/>
      <c r="E66" s="527"/>
      <c r="F66" s="527"/>
      <c r="G66" s="527"/>
      <c r="H66" s="527"/>
      <c r="I66" s="527"/>
      <c r="J66" s="527"/>
      <c r="K66" s="527"/>
      <c r="L66" s="527"/>
      <c r="M66" s="527"/>
      <c r="N66" s="527"/>
      <c r="O66" s="527"/>
      <c r="P66" s="527"/>
      <c r="Q66" s="527"/>
      <c r="R66" s="527"/>
    </row>
    <row r="67" spans="1:18" x14ac:dyDescent="0.2">
      <c r="A67" s="371"/>
      <c r="B67" s="374"/>
      <c r="C67" s="527"/>
      <c r="D67" s="527"/>
      <c r="E67" s="527"/>
      <c r="F67" s="527"/>
      <c r="G67" s="527"/>
      <c r="H67" s="527"/>
      <c r="I67" s="527"/>
      <c r="J67" s="527"/>
      <c r="K67" s="527"/>
      <c r="L67" s="527"/>
      <c r="M67" s="527"/>
      <c r="N67" s="527"/>
      <c r="O67" s="527"/>
      <c r="P67" s="527"/>
      <c r="Q67" s="527"/>
      <c r="R67" s="527"/>
    </row>
    <row r="70" spans="1:18" x14ac:dyDescent="0.2">
      <c r="A70" s="19" t="s">
        <v>55</v>
      </c>
    </row>
    <row r="72" spans="1:18" x14ac:dyDescent="0.2">
      <c r="A72" s="48" t="s">
        <v>56</v>
      </c>
      <c r="B72" s="48">
        <v>1000</v>
      </c>
      <c r="C72" s="48">
        <v>2000</v>
      </c>
      <c r="D72" s="48">
        <v>3000</v>
      </c>
      <c r="E72" s="48">
        <v>4000</v>
      </c>
      <c r="F72" s="345">
        <v>5000</v>
      </c>
      <c r="G72" s="345"/>
      <c r="H72" s="345"/>
      <c r="I72" s="345">
        <v>6000</v>
      </c>
      <c r="J72" s="345"/>
      <c r="K72" s="342"/>
      <c r="L72" s="342">
        <v>7000</v>
      </c>
      <c r="M72" s="343"/>
      <c r="N72" s="344"/>
      <c r="O72" s="345" t="s">
        <v>57</v>
      </c>
      <c r="P72" s="346"/>
      <c r="Q72" s="346"/>
    </row>
    <row r="73" spans="1:18" x14ac:dyDescent="0.2">
      <c r="A73" s="20" t="s">
        <v>221</v>
      </c>
      <c r="B73" s="102">
        <v>16811147.789999999</v>
      </c>
      <c r="C73" s="102">
        <v>13037914.300000001</v>
      </c>
      <c r="D73" s="96">
        <v>3914796.76</v>
      </c>
      <c r="E73" s="101">
        <v>0</v>
      </c>
      <c r="F73" s="683">
        <v>1174701.72</v>
      </c>
      <c r="G73" s="684"/>
      <c r="H73" s="685"/>
      <c r="I73" s="683">
        <v>0</v>
      </c>
      <c r="J73" s="684"/>
      <c r="K73" s="684"/>
      <c r="L73" s="683">
        <v>0</v>
      </c>
      <c r="M73" s="684"/>
      <c r="N73" s="685"/>
      <c r="O73" s="359">
        <f>SUM(B73:N73)</f>
        <v>34938560.57</v>
      </c>
      <c r="P73" s="346"/>
      <c r="Q73" s="346"/>
    </row>
    <row r="74" spans="1:18" x14ac:dyDescent="0.2">
      <c r="A74" s="20" t="s">
        <v>220</v>
      </c>
      <c r="B74" s="17"/>
      <c r="C74" s="17"/>
      <c r="D74" s="17"/>
      <c r="E74" s="17"/>
      <c r="F74" s="342"/>
      <c r="G74" s="343"/>
      <c r="H74" s="344"/>
      <c r="I74" s="342"/>
      <c r="J74" s="343"/>
      <c r="K74" s="343"/>
      <c r="L74" s="342"/>
      <c r="M74" s="343"/>
      <c r="N74" s="344"/>
      <c r="O74" s="345"/>
      <c r="P74" s="346"/>
      <c r="Q74" s="346"/>
    </row>
    <row r="75" spans="1:18" x14ac:dyDescent="0.2">
      <c r="A75" s="27" t="s">
        <v>39</v>
      </c>
      <c r="B75" s="28">
        <f>B73</f>
        <v>16811147.789999999</v>
      </c>
      <c r="C75" s="28">
        <f>C73</f>
        <v>13037914.300000001</v>
      </c>
      <c r="D75" s="28">
        <f>D73</f>
        <v>3914796.76</v>
      </c>
      <c r="E75" s="28">
        <f>E73</f>
        <v>0</v>
      </c>
      <c r="F75" s="355">
        <f>F73</f>
        <v>1174701.72</v>
      </c>
      <c r="G75" s="356"/>
      <c r="H75" s="357"/>
      <c r="I75" s="355">
        <f>I73</f>
        <v>0</v>
      </c>
      <c r="J75" s="356"/>
      <c r="K75" s="357"/>
      <c r="L75" s="355">
        <f>L73</f>
        <v>0</v>
      </c>
      <c r="M75" s="356"/>
      <c r="N75" s="357"/>
      <c r="O75" s="687">
        <f>SUM(B75:N75)</f>
        <v>34938560.57</v>
      </c>
      <c r="P75" s="687"/>
      <c r="Q75" s="687"/>
    </row>
  </sheetData>
  <mergeCells count="165">
    <mergeCell ref="B19:R19"/>
    <mergeCell ref="A20:A21"/>
    <mergeCell ref="A1:R1"/>
    <mergeCell ref="A2:R2"/>
    <mergeCell ref="A3:R3"/>
    <mergeCell ref="A4:R4"/>
    <mergeCell ref="A5:R5"/>
    <mergeCell ref="A6:R6"/>
    <mergeCell ref="B20:E21"/>
    <mergeCell ref="F20:K21"/>
    <mergeCell ref="L20:R21"/>
    <mergeCell ref="A7:R7"/>
    <mergeCell ref="A8:R8"/>
    <mergeCell ref="A9:R9"/>
    <mergeCell ref="A10:A12"/>
    <mergeCell ref="B10:R12"/>
    <mergeCell ref="A13:A16"/>
    <mergeCell ref="B13:R16"/>
    <mergeCell ref="A17:A18"/>
    <mergeCell ref="B17:R18"/>
    <mergeCell ref="A31:R31"/>
    <mergeCell ref="A32:A34"/>
    <mergeCell ref="B32:R33"/>
    <mergeCell ref="B34:R34"/>
    <mergeCell ref="A22:R22"/>
    <mergeCell ref="A23:B23"/>
    <mergeCell ref="C23:R23"/>
    <mergeCell ref="A24:B24"/>
    <mergeCell ref="C24:R24"/>
    <mergeCell ref="A25:B25"/>
    <mergeCell ref="A27:R27"/>
    <mergeCell ref="A28:B28"/>
    <mergeCell ref="C28:R28"/>
    <mergeCell ref="A30:B30"/>
    <mergeCell ref="E30:G30"/>
    <mergeCell ref="H30:R30"/>
    <mergeCell ref="C25:R25"/>
    <mergeCell ref="A26:B26"/>
    <mergeCell ref="F26:G26"/>
    <mergeCell ref="H26:J26"/>
    <mergeCell ref="K26:M26"/>
    <mergeCell ref="J40:K41"/>
    <mergeCell ref="L40:M41"/>
    <mergeCell ref="N40:O41"/>
    <mergeCell ref="P40:Q41"/>
    <mergeCell ref="R40:R41"/>
    <mergeCell ref="B41:C41"/>
    <mergeCell ref="F41:G41"/>
    <mergeCell ref="J42:K42"/>
    <mergeCell ref="L42:M42"/>
    <mergeCell ref="N42:O42"/>
    <mergeCell ref="A35:R35"/>
    <mergeCell ref="A36:A38"/>
    <mergeCell ref="B36:R37"/>
    <mergeCell ref="B38:R38"/>
    <mergeCell ref="A39:R39"/>
    <mergeCell ref="A40:G40"/>
    <mergeCell ref="H40:I41"/>
    <mergeCell ref="B42:C45"/>
    <mergeCell ref="D42:D45"/>
    <mergeCell ref="E42:E43"/>
    <mergeCell ref="F42:G45"/>
    <mergeCell ref="H42:I42"/>
    <mergeCell ref="A42:A45"/>
    <mergeCell ref="J45:K45"/>
    <mergeCell ref="L45:M45"/>
    <mergeCell ref="L43:M43"/>
    <mergeCell ref="N45:O45"/>
    <mergeCell ref="N43:O43"/>
    <mergeCell ref="P45:Q45"/>
    <mergeCell ref="P42:Q42"/>
    <mergeCell ref="H43:I43"/>
    <mergeCell ref="J43:K43"/>
    <mergeCell ref="E44:E45"/>
    <mergeCell ref="H44:I44"/>
    <mergeCell ref="J44:K44"/>
    <mergeCell ref="L44:M44"/>
    <mergeCell ref="N44:O44"/>
    <mergeCell ref="P44:Q44"/>
    <mergeCell ref="H45:I45"/>
    <mergeCell ref="A51:A54"/>
    <mergeCell ref="B51:C54"/>
    <mergeCell ref="D51:D54"/>
    <mergeCell ref="E51:E52"/>
    <mergeCell ref="N52:O52"/>
    <mergeCell ref="P52:Q52"/>
    <mergeCell ref="M49:O49"/>
    <mergeCell ref="P49:R49"/>
    <mergeCell ref="N51:O51"/>
    <mergeCell ref="B50:C50"/>
    <mergeCell ref="F50:G50"/>
    <mergeCell ref="H50:I50"/>
    <mergeCell ref="J50:K50"/>
    <mergeCell ref="L50:M50"/>
    <mergeCell ref="N50:O50"/>
    <mergeCell ref="P50:Q50"/>
    <mergeCell ref="H52:I52"/>
    <mergeCell ref="J52:K52"/>
    <mergeCell ref="P54:Q54"/>
    <mergeCell ref="L52:M52"/>
    <mergeCell ref="A46:R46"/>
    <mergeCell ref="A47:R47"/>
    <mergeCell ref="A48:R48"/>
    <mergeCell ref="A49:E49"/>
    <mergeCell ref="F49:H49"/>
    <mergeCell ref="I49:L49"/>
    <mergeCell ref="P53:Q53"/>
    <mergeCell ref="H54:I54"/>
    <mergeCell ref="J54:K54"/>
    <mergeCell ref="L54:M54"/>
    <mergeCell ref="N54:O54"/>
    <mergeCell ref="F51:G54"/>
    <mergeCell ref="H51:I51"/>
    <mergeCell ref="J51:K51"/>
    <mergeCell ref="L51:M51"/>
    <mergeCell ref="P51:Q51"/>
    <mergeCell ref="A55:R55"/>
    <mergeCell ref="A56:C56"/>
    <mergeCell ref="E56:K56"/>
    <mergeCell ref="L56:O56"/>
    <mergeCell ref="P56:R56"/>
    <mergeCell ref="E53:E54"/>
    <mergeCell ref="H53:I53"/>
    <mergeCell ref="J53:K53"/>
    <mergeCell ref="L53:M53"/>
    <mergeCell ref="N53:O53"/>
    <mergeCell ref="A57:C59"/>
    <mergeCell ref="E57:K57"/>
    <mergeCell ref="L57:O57"/>
    <mergeCell ref="P57:R57"/>
    <mergeCell ref="E58:K58"/>
    <mergeCell ref="L58:O58"/>
    <mergeCell ref="P58:R58"/>
    <mergeCell ref="E59:K59"/>
    <mergeCell ref="L59:O59"/>
    <mergeCell ref="P59:R59"/>
    <mergeCell ref="A60:R60"/>
    <mergeCell ref="A61:C61"/>
    <mergeCell ref="E61:K61"/>
    <mergeCell ref="L61:R61"/>
    <mergeCell ref="A62:C62"/>
    <mergeCell ref="E62:K62"/>
    <mergeCell ref="L62:R62"/>
    <mergeCell ref="A63:R63"/>
    <mergeCell ref="A64:A67"/>
    <mergeCell ref="C64:R64"/>
    <mergeCell ref="C65:R65"/>
    <mergeCell ref="B66:B67"/>
    <mergeCell ref="C66:R67"/>
    <mergeCell ref="F75:H75"/>
    <mergeCell ref="I75:K75"/>
    <mergeCell ref="L75:N75"/>
    <mergeCell ref="O75:Q75"/>
    <mergeCell ref="F72:H72"/>
    <mergeCell ref="I72:K72"/>
    <mergeCell ref="L72:N72"/>
    <mergeCell ref="O72:Q72"/>
    <mergeCell ref="F73:H73"/>
    <mergeCell ref="I73:K73"/>
    <mergeCell ref="L73:N73"/>
    <mergeCell ref="O73:Q73"/>
    <mergeCell ref="F74:H74"/>
    <mergeCell ref="I74:K74"/>
    <mergeCell ref="L74:N74"/>
    <mergeCell ref="O74:Q74"/>
  </mergeCells>
  <pageMargins left="0.31496062992125984" right="0.31496062992125984" top="0.35433070866141736" bottom="0.35433070866141736" header="0.31496062992125984" footer="0.31496062992125984"/>
  <pageSetup scale="63" fitToHeight="4" orientation="landscape" r:id="rId1"/>
  <headerFooter>
    <oddFooter>&amp;C&amp;P de &amp;N&amp;R&amp;F</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2"/>
  <sheetViews>
    <sheetView zoomScale="89" zoomScaleNormal="89" workbookViewId="0">
      <selection activeCell="V9" sqref="V9"/>
    </sheetView>
  </sheetViews>
  <sheetFormatPr baseColWidth="10" defaultColWidth="11.42578125" defaultRowHeight="12.75" x14ac:dyDescent="0.2"/>
  <cols>
    <col min="1" max="1" width="29.42578125" style="107" customWidth="1"/>
    <col min="2" max="2" width="7.85546875" style="107" customWidth="1"/>
    <col min="3" max="3" width="11.42578125" style="107"/>
    <col min="4" max="4" width="15.5703125" style="107" customWidth="1"/>
    <col min="5" max="5" width="16.85546875" style="107" customWidth="1"/>
    <col min="6" max="6" width="5.140625" style="107" customWidth="1"/>
    <col min="7" max="7" width="4.7109375" style="107" customWidth="1"/>
    <col min="8" max="8" width="7.42578125" style="107" customWidth="1"/>
    <col min="9" max="9" width="4.7109375" style="107" customWidth="1"/>
    <col min="10" max="10" width="8.28515625" style="107" customWidth="1"/>
    <col min="11" max="11" width="4.28515625" style="107" customWidth="1"/>
    <col min="12" max="12" width="4.140625" style="107" customWidth="1"/>
    <col min="13" max="13" width="5.140625" style="107" customWidth="1"/>
    <col min="14" max="14" width="4.5703125" style="107" customWidth="1"/>
    <col min="15" max="15" width="4.7109375" style="107" customWidth="1"/>
    <col min="16" max="16" width="5.140625" style="107" customWidth="1"/>
    <col min="17" max="17" width="4.140625" style="107" customWidth="1"/>
    <col min="18" max="18" width="11.42578125" style="107"/>
    <col min="19" max="19" width="1.85546875" style="107" customWidth="1"/>
    <col min="20" max="16384" width="11.42578125" style="107"/>
  </cols>
  <sheetData>
    <row r="1" spans="1:18" x14ac:dyDescent="0.2">
      <c r="A1" s="772"/>
      <c r="B1" s="773"/>
      <c r="C1" s="773"/>
      <c r="D1" s="773"/>
      <c r="E1" s="773"/>
      <c r="F1" s="773"/>
      <c r="G1" s="773"/>
      <c r="H1" s="773"/>
      <c r="I1" s="773"/>
      <c r="J1" s="773"/>
      <c r="K1" s="773"/>
      <c r="L1" s="773"/>
      <c r="M1" s="773"/>
      <c r="N1" s="773"/>
      <c r="O1" s="773"/>
      <c r="P1" s="773"/>
      <c r="Q1" s="773"/>
      <c r="R1" s="774"/>
    </row>
    <row r="2" spans="1:18" ht="23.25" x14ac:dyDescent="0.2">
      <c r="A2" s="783" t="s">
        <v>0</v>
      </c>
      <c r="B2" s="784"/>
      <c r="C2" s="784"/>
      <c r="D2" s="784"/>
      <c r="E2" s="784"/>
      <c r="F2" s="784"/>
      <c r="G2" s="784"/>
      <c r="H2" s="784"/>
      <c r="I2" s="784"/>
      <c r="J2" s="784"/>
      <c r="K2" s="784"/>
      <c r="L2" s="784"/>
      <c r="M2" s="784"/>
      <c r="N2" s="784"/>
      <c r="O2" s="784"/>
      <c r="P2" s="784"/>
      <c r="Q2" s="784"/>
      <c r="R2" s="785"/>
    </row>
    <row r="3" spans="1:18" ht="18" x14ac:dyDescent="0.2">
      <c r="A3" s="786" t="s">
        <v>266</v>
      </c>
      <c r="B3" s="787"/>
      <c r="C3" s="787"/>
      <c r="D3" s="787"/>
      <c r="E3" s="787"/>
      <c r="F3" s="787"/>
      <c r="G3" s="787"/>
      <c r="H3" s="787"/>
      <c r="I3" s="787"/>
      <c r="J3" s="787"/>
      <c r="K3" s="787"/>
      <c r="L3" s="787"/>
      <c r="M3" s="787"/>
      <c r="N3" s="787"/>
      <c r="O3" s="787"/>
      <c r="P3" s="787"/>
      <c r="Q3" s="787"/>
      <c r="R3" s="788"/>
    </row>
    <row r="4" spans="1:18" ht="18" x14ac:dyDescent="0.2">
      <c r="A4" s="786" t="s">
        <v>265</v>
      </c>
      <c r="B4" s="787"/>
      <c r="C4" s="787"/>
      <c r="D4" s="787"/>
      <c r="E4" s="787"/>
      <c r="F4" s="787"/>
      <c r="G4" s="787"/>
      <c r="H4" s="787"/>
      <c r="I4" s="787"/>
      <c r="J4" s="787"/>
      <c r="K4" s="787"/>
      <c r="L4" s="787"/>
      <c r="M4" s="787"/>
      <c r="N4" s="787"/>
      <c r="O4" s="787"/>
      <c r="P4" s="787"/>
      <c r="Q4" s="787"/>
      <c r="R4" s="788"/>
    </row>
    <row r="5" spans="1:18" ht="18" x14ac:dyDescent="0.2">
      <c r="A5" s="790" t="s">
        <v>264</v>
      </c>
      <c r="B5" s="791"/>
      <c r="C5" s="791"/>
      <c r="D5" s="791"/>
      <c r="E5" s="791"/>
      <c r="F5" s="791"/>
      <c r="G5" s="791"/>
      <c r="H5" s="791"/>
      <c r="I5" s="791"/>
      <c r="J5" s="791"/>
      <c r="K5" s="791"/>
      <c r="L5" s="791"/>
      <c r="M5" s="791"/>
      <c r="N5" s="791"/>
      <c r="O5" s="791"/>
      <c r="P5" s="791"/>
      <c r="Q5" s="791"/>
      <c r="R5" s="792"/>
    </row>
    <row r="6" spans="1:18" x14ac:dyDescent="0.2">
      <c r="A6" s="118"/>
      <c r="B6" s="117"/>
      <c r="C6" s="117"/>
      <c r="D6" s="117"/>
      <c r="E6" s="117"/>
      <c r="F6" s="117"/>
      <c r="G6" s="117"/>
      <c r="H6" s="117"/>
      <c r="I6" s="117"/>
      <c r="J6" s="117"/>
      <c r="K6" s="117"/>
      <c r="L6" s="117"/>
      <c r="M6" s="117"/>
      <c r="N6" s="117"/>
      <c r="O6" s="117"/>
      <c r="P6" s="117"/>
      <c r="Q6" s="117"/>
      <c r="R6" s="119"/>
    </row>
    <row r="7" spans="1:18" x14ac:dyDescent="0.2">
      <c r="A7" s="118"/>
      <c r="B7" s="117"/>
      <c r="C7" s="117"/>
      <c r="D7" s="117"/>
      <c r="E7" s="117"/>
      <c r="F7" s="117"/>
      <c r="G7" s="117"/>
      <c r="H7" s="117"/>
      <c r="I7" s="117"/>
      <c r="J7" s="117"/>
      <c r="K7" s="117"/>
      <c r="L7" s="117"/>
      <c r="M7" s="117"/>
      <c r="N7" s="117"/>
      <c r="O7" s="117"/>
      <c r="P7" s="117"/>
      <c r="Q7" s="117"/>
      <c r="R7" s="119"/>
    </row>
    <row r="8" spans="1:18" x14ac:dyDescent="0.2">
      <c r="A8" s="778"/>
      <c r="B8" s="779"/>
      <c r="C8" s="779"/>
      <c r="D8" s="779"/>
      <c r="E8" s="779"/>
      <c r="F8" s="779"/>
      <c r="G8" s="779"/>
      <c r="H8" s="779"/>
      <c r="I8" s="779"/>
      <c r="J8" s="779"/>
      <c r="K8" s="779"/>
      <c r="L8" s="779"/>
      <c r="M8" s="779"/>
      <c r="N8" s="779"/>
      <c r="O8" s="779"/>
      <c r="P8" s="779"/>
      <c r="Q8" s="779"/>
      <c r="R8" s="780" t="s">
        <v>263</v>
      </c>
    </row>
    <row r="9" spans="1:18" x14ac:dyDescent="0.2">
      <c r="A9" s="778"/>
      <c r="B9" s="779"/>
      <c r="C9" s="779"/>
      <c r="D9" s="779"/>
      <c r="E9" s="779"/>
      <c r="F9" s="779"/>
      <c r="G9" s="779"/>
      <c r="H9" s="779"/>
      <c r="I9" s="779"/>
      <c r="J9" s="779"/>
      <c r="K9" s="779"/>
      <c r="L9" s="779"/>
      <c r="M9" s="779"/>
      <c r="N9" s="779"/>
      <c r="O9" s="779"/>
      <c r="P9" s="779"/>
      <c r="Q9" s="779"/>
      <c r="R9" s="781"/>
    </row>
    <row r="10" spans="1:18" x14ac:dyDescent="0.2">
      <c r="A10" s="789" t="s">
        <v>262</v>
      </c>
      <c r="B10" s="789" t="s">
        <v>258</v>
      </c>
      <c r="C10" s="789"/>
      <c r="D10" s="789"/>
      <c r="E10" s="789"/>
      <c r="F10" s="789"/>
      <c r="G10" s="789"/>
      <c r="H10" s="789"/>
      <c r="I10" s="789"/>
      <c r="J10" s="789"/>
      <c r="K10" s="789"/>
      <c r="L10" s="789"/>
      <c r="M10" s="789"/>
      <c r="N10" s="789"/>
      <c r="O10" s="789"/>
      <c r="P10" s="789"/>
      <c r="Q10" s="789"/>
      <c r="R10" s="789"/>
    </row>
    <row r="11" spans="1:18" x14ac:dyDescent="0.2">
      <c r="A11" s="789"/>
      <c r="B11" s="789"/>
      <c r="C11" s="789"/>
      <c r="D11" s="789"/>
      <c r="E11" s="789"/>
      <c r="F11" s="789"/>
      <c r="G11" s="789"/>
      <c r="H11" s="789"/>
      <c r="I11" s="789"/>
      <c r="J11" s="789"/>
      <c r="K11" s="789"/>
      <c r="L11" s="789"/>
      <c r="M11" s="789"/>
      <c r="N11" s="789"/>
      <c r="O11" s="789"/>
      <c r="P11" s="789"/>
      <c r="Q11" s="789"/>
      <c r="R11" s="789"/>
    </row>
    <row r="12" spans="1:18" ht="40.5" customHeight="1" x14ac:dyDescent="0.2">
      <c r="A12" s="116" t="s">
        <v>261</v>
      </c>
      <c r="B12" s="782" t="s">
        <v>260</v>
      </c>
      <c r="C12" s="776"/>
      <c r="D12" s="776"/>
      <c r="E12" s="776"/>
      <c r="F12" s="776"/>
      <c r="G12" s="776"/>
      <c r="H12" s="776"/>
      <c r="I12" s="776"/>
      <c r="J12" s="776"/>
      <c r="K12" s="776"/>
      <c r="L12" s="776"/>
      <c r="M12" s="776"/>
      <c r="N12" s="776"/>
      <c r="O12" s="776"/>
      <c r="P12" s="776"/>
      <c r="Q12" s="776"/>
      <c r="R12" s="777"/>
    </row>
    <row r="13" spans="1:18" ht="36" customHeight="1" x14ac:dyDescent="0.2">
      <c r="A13" s="116" t="s">
        <v>259</v>
      </c>
      <c r="B13" s="775" t="s">
        <v>258</v>
      </c>
      <c r="C13" s="776"/>
      <c r="D13" s="776"/>
      <c r="E13" s="776"/>
      <c r="F13" s="776"/>
      <c r="G13" s="776"/>
      <c r="H13" s="776"/>
      <c r="I13" s="776"/>
      <c r="J13" s="776"/>
      <c r="K13" s="776"/>
      <c r="L13" s="776"/>
      <c r="M13" s="776"/>
      <c r="N13" s="776"/>
      <c r="O13" s="776"/>
      <c r="P13" s="776"/>
      <c r="Q13" s="776"/>
      <c r="R13" s="777"/>
    </row>
    <row r="14" spans="1:18" ht="59.25" customHeight="1" x14ac:dyDescent="0.2">
      <c r="A14" s="797" t="s">
        <v>257</v>
      </c>
      <c r="B14" s="797"/>
      <c r="C14" s="797"/>
      <c r="D14" s="797"/>
      <c r="E14" s="797"/>
      <c r="F14" s="797" t="s">
        <v>256</v>
      </c>
      <c r="G14" s="797"/>
      <c r="H14" s="797"/>
      <c r="I14" s="797"/>
      <c r="J14" s="797"/>
      <c r="K14" s="797"/>
      <c r="L14" s="797"/>
      <c r="M14" s="797"/>
      <c r="N14" s="797"/>
      <c r="O14" s="797"/>
      <c r="P14" s="797"/>
      <c r="Q14" s="797"/>
      <c r="R14" s="797"/>
    </row>
    <row r="15" spans="1:18" ht="12.75" customHeight="1" x14ac:dyDescent="0.2">
      <c r="A15" s="798" t="s">
        <v>255</v>
      </c>
      <c r="B15" s="799"/>
      <c r="C15" s="799"/>
      <c r="D15" s="799"/>
      <c r="E15" s="800"/>
      <c r="F15" s="798" t="s">
        <v>254</v>
      </c>
      <c r="G15" s="799"/>
      <c r="H15" s="799"/>
      <c r="I15" s="799"/>
      <c r="J15" s="799"/>
      <c r="K15" s="799"/>
      <c r="L15" s="799"/>
      <c r="M15" s="799"/>
      <c r="N15" s="799"/>
      <c r="O15" s="799"/>
      <c r="P15" s="799"/>
      <c r="Q15" s="799"/>
      <c r="R15" s="800"/>
    </row>
    <row r="16" spans="1:18" ht="15" x14ac:dyDescent="0.2">
      <c r="A16" s="793" t="s">
        <v>253</v>
      </c>
      <c r="B16" s="734"/>
      <c r="C16" s="734"/>
      <c r="D16" s="734"/>
      <c r="E16" s="115">
        <v>396265.68</v>
      </c>
      <c r="F16" s="801" t="s">
        <v>252</v>
      </c>
      <c r="G16" s="735"/>
      <c r="H16" s="735"/>
      <c r="I16" s="735"/>
      <c r="J16" s="735"/>
      <c r="K16" s="735"/>
      <c r="L16" s="735"/>
      <c r="M16" s="735"/>
      <c r="N16" s="735"/>
      <c r="O16" s="735"/>
      <c r="P16" s="796">
        <v>11854800.66</v>
      </c>
      <c r="Q16" s="802"/>
      <c r="R16" s="802"/>
    </row>
    <row r="17" spans="1:18" ht="15" x14ac:dyDescent="0.2">
      <c r="A17" s="770" t="s">
        <v>251</v>
      </c>
      <c r="B17" s="770"/>
      <c r="C17" s="770"/>
      <c r="D17" s="771"/>
      <c r="E17" s="115">
        <v>450000</v>
      </c>
      <c r="F17" s="735"/>
      <c r="G17" s="735"/>
      <c r="H17" s="735"/>
      <c r="I17" s="735"/>
      <c r="J17" s="735"/>
      <c r="K17" s="735"/>
      <c r="L17" s="735"/>
      <c r="M17" s="735"/>
      <c r="N17" s="735"/>
      <c r="O17" s="735"/>
      <c r="P17" s="794"/>
      <c r="Q17" s="795"/>
      <c r="R17" s="796"/>
    </row>
    <row r="18" spans="1:18" x14ac:dyDescent="0.2">
      <c r="A18" s="733"/>
      <c r="B18" s="734"/>
      <c r="C18" s="734"/>
      <c r="D18" s="734"/>
      <c r="E18" s="114"/>
      <c r="F18" s="735"/>
      <c r="G18" s="735"/>
      <c r="H18" s="735"/>
      <c r="I18" s="735"/>
      <c r="J18" s="735"/>
      <c r="K18" s="735"/>
      <c r="L18" s="735"/>
      <c r="M18" s="735"/>
      <c r="N18" s="735"/>
      <c r="O18" s="735"/>
      <c r="P18" s="736"/>
      <c r="Q18" s="737"/>
      <c r="R18" s="738"/>
    </row>
    <row r="19" spans="1:18" x14ac:dyDescent="0.2">
      <c r="A19" s="733"/>
      <c r="B19" s="734"/>
      <c r="C19" s="734"/>
      <c r="D19" s="734"/>
      <c r="E19" s="114"/>
      <c r="F19" s="735"/>
      <c r="G19" s="735"/>
      <c r="H19" s="735"/>
      <c r="I19" s="735"/>
      <c r="J19" s="735"/>
      <c r="K19" s="735"/>
      <c r="L19" s="735"/>
      <c r="M19" s="735"/>
      <c r="N19" s="735"/>
      <c r="O19" s="735"/>
      <c r="P19" s="736"/>
      <c r="Q19" s="737"/>
      <c r="R19" s="738"/>
    </row>
    <row r="20" spans="1:18" x14ac:dyDescent="0.2">
      <c r="A20" s="733"/>
      <c r="B20" s="734"/>
      <c r="C20" s="734"/>
      <c r="D20" s="734"/>
      <c r="E20" s="114"/>
      <c r="F20" s="735"/>
      <c r="G20" s="735"/>
      <c r="H20" s="735"/>
      <c r="I20" s="735"/>
      <c r="J20" s="735"/>
      <c r="K20" s="735"/>
      <c r="L20" s="735"/>
      <c r="M20" s="735"/>
      <c r="N20" s="735"/>
      <c r="O20" s="735"/>
      <c r="P20" s="736"/>
      <c r="Q20" s="737"/>
      <c r="R20" s="738"/>
    </row>
    <row r="21" spans="1:18" x14ac:dyDescent="0.2">
      <c r="A21" s="733"/>
      <c r="B21" s="734"/>
      <c r="C21" s="734"/>
      <c r="D21" s="734"/>
      <c r="E21" s="114"/>
      <c r="F21" s="735"/>
      <c r="G21" s="735"/>
      <c r="H21" s="735"/>
      <c r="I21" s="735"/>
      <c r="J21" s="735"/>
      <c r="K21" s="735"/>
      <c r="L21" s="735"/>
      <c r="M21" s="735"/>
      <c r="N21" s="735"/>
      <c r="O21" s="735"/>
      <c r="P21" s="736"/>
      <c r="Q21" s="737"/>
      <c r="R21" s="738"/>
    </row>
    <row r="22" spans="1:18" x14ac:dyDescent="0.2">
      <c r="A22" s="733"/>
      <c r="B22" s="734"/>
      <c r="C22" s="734"/>
      <c r="D22" s="734"/>
      <c r="E22" s="114"/>
      <c r="F22" s="735"/>
      <c r="G22" s="735"/>
      <c r="H22" s="735"/>
      <c r="I22" s="735"/>
      <c r="J22" s="735"/>
      <c r="K22" s="735"/>
      <c r="L22" s="735"/>
      <c r="M22" s="735"/>
      <c r="N22" s="735"/>
      <c r="O22" s="735"/>
      <c r="P22" s="736"/>
      <c r="Q22" s="737"/>
      <c r="R22" s="738"/>
    </row>
    <row r="23" spans="1:18" x14ac:dyDescent="0.2">
      <c r="A23" s="733"/>
      <c r="B23" s="734"/>
      <c r="C23" s="734"/>
      <c r="D23" s="734"/>
      <c r="E23" s="114"/>
      <c r="F23" s="735"/>
      <c r="G23" s="735"/>
      <c r="H23" s="735"/>
      <c r="I23" s="735"/>
      <c r="J23" s="735"/>
      <c r="K23" s="735"/>
      <c r="L23" s="735"/>
      <c r="M23" s="735"/>
      <c r="N23" s="735"/>
      <c r="O23" s="735"/>
      <c r="P23" s="736"/>
      <c r="Q23" s="737"/>
      <c r="R23" s="738"/>
    </row>
    <row r="24" spans="1:18" x14ac:dyDescent="0.2">
      <c r="A24" s="733"/>
      <c r="B24" s="734"/>
      <c r="C24" s="734"/>
      <c r="D24" s="734"/>
      <c r="E24" s="114"/>
      <c r="F24" s="735"/>
      <c r="G24" s="735"/>
      <c r="H24" s="735"/>
      <c r="I24" s="735"/>
      <c r="J24" s="735"/>
      <c r="K24" s="735"/>
      <c r="L24" s="735"/>
      <c r="M24" s="735"/>
      <c r="N24" s="735"/>
      <c r="O24" s="735"/>
      <c r="P24" s="736"/>
      <c r="Q24" s="737"/>
      <c r="R24" s="738"/>
    </row>
    <row r="25" spans="1:18" x14ac:dyDescent="0.2">
      <c r="A25" s="739"/>
      <c r="B25" s="740"/>
      <c r="C25" s="740"/>
      <c r="D25" s="740"/>
      <c r="E25" s="113"/>
      <c r="F25" s="735"/>
      <c r="G25" s="735"/>
      <c r="H25" s="735"/>
      <c r="I25" s="735"/>
      <c r="J25" s="735"/>
      <c r="K25" s="735"/>
      <c r="L25" s="735"/>
      <c r="M25" s="735"/>
      <c r="N25" s="735"/>
      <c r="O25" s="735"/>
      <c r="P25" s="736"/>
      <c r="Q25" s="737"/>
      <c r="R25" s="738"/>
    </row>
    <row r="26" spans="1:18" ht="12.75" customHeight="1" x14ac:dyDescent="0.2">
      <c r="A26" s="741"/>
      <c r="B26" s="725"/>
      <c r="C26" s="725"/>
      <c r="D26" s="743"/>
      <c r="E26" s="744"/>
      <c r="F26" s="725" t="s">
        <v>250</v>
      </c>
      <c r="G26" s="725"/>
      <c r="H26" s="725"/>
      <c r="I26" s="725"/>
      <c r="J26" s="725"/>
      <c r="K26" s="725"/>
      <c r="L26" s="725"/>
      <c r="M26" s="725"/>
      <c r="N26" s="725"/>
      <c r="O26" s="725"/>
      <c r="P26" s="727">
        <f>SUM(E16:E25, P16:R25)</f>
        <v>12701066.34</v>
      </c>
      <c r="Q26" s="728"/>
      <c r="R26" s="729"/>
    </row>
    <row r="27" spans="1:18" ht="30" customHeight="1" x14ac:dyDescent="0.2">
      <c r="A27" s="742"/>
      <c r="B27" s="726"/>
      <c r="C27" s="726"/>
      <c r="D27" s="745"/>
      <c r="E27" s="746"/>
      <c r="F27" s="726"/>
      <c r="G27" s="726"/>
      <c r="H27" s="726"/>
      <c r="I27" s="726"/>
      <c r="J27" s="726"/>
      <c r="K27" s="726"/>
      <c r="L27" s="726"/>
      <c r="M27" s="726"/>
      <c r="N27" s="726"/>
      <c r="O27" s="726"/>
      <c r="P27" s="730"/>
      <c r="Q27" s="731"/>
      <c r="R27" s="732"/>
    </row>
    <row r="30" spans="1:18" x14ac:dyDescent="0.2">
      <c r="A30" s="112"/>
      <c r="B30" s="747" t="s">
        <v>249</v>
      </c>
      <c r="C30" s="747"/>
      <c r="D30" s="747"/>
      <c r="E30" s="747" t="s">
        <v>248</v>
      </c>
      <c r="F30" s="747"/>
      <c r="G30" s="747"/>
      <c r="H30" s="747"/>
      <c r="I30" s="747"/>
      <c r="J30" s="747"/>
      <c r="K30" s="747"/>
      <c r="L30" s="747" t="s">
        <v>247</v>
      </c>
      <c r="M30" s="747"/>
      <c r="N30" s="747"/>
      <c r="O30" s="747"/>
      <c r="P30" s="747"/>
      <c r="Q30" s="747"/>
      <c r="R30" s="747"/>
    </row>
    <row r="31" spans="1:18" ht="12.75" customHeight="1" x14ac:dyDescent="0.2">
      <c r="B31" s="768"/>
      <c r="C31" s="768"/>
      <c r="D31" s="768"/>
      <c r="E31" s="769"/>
      <c r="F31" s="770"/>
      <c r="G31" s="770"/>
      <c r="H31" s="770"/>
      <c r="I31" s="770"/>
      <c r="J31" s="770"/>
      <c r="K31" s="771"/>
      <c r="L31" s="762"/>
      <c r="M31" s="763"/>
      <c r="N31" s="763"/>
      <c r="O31" s="763"/>
      <c r="P31" s="763"/>
      <c r="Q31" s="763"/>
      <c r="R31" s="764"/>
    </row>
    <row r="32" spans="1:18" ht="12.75" customHeight="1" x14ac:dyDescent="0.2">
      <c r="B32" s="768"/>
      <c r="C32" s="768"/>
      <c r="D32" s="768"/>
      <c r="E32" s="769"/>
      <c r="F32" s="770"/>
      <c r="G32" s="770"/>
      <c r="H32" s="770"/>
      <c r="I32" s="770"/>
      <c r="J32" s="770"/>
      <c r="K32" s="771"/>
      <c r="L32" s="762"/>
      <c r="M32" s="763"/>
      <c r="N32" s="763"/>
      <c r="O32" s="763"/>
      <c r="P32" s="763"/>
      <c r="Q32" s="763"/>
      <c r="R32" s="764"/>
    </row>
    <row r="33" spans="2:18" ht="15" x14ac:dyDescent="0.2">
      <c r="B33" s="768"/>
      <c r="C33" s="768"/>
      <c r="D33" s="768"/>
      <c r="E33" s="769"/>
      <c r="F33" s="770"/>
      <c r="G33" s="770"/>
      <c r="H33" s="770"/>
      <c r="I33" s="770"/>
      <c r="J33" s="770"/>
      <c r="K33" s="771"/>
      <c r="L33" s="762"/>
      <c r="M33" s="763"/>
      <c r="N33" s="763"/>
      <c r="O33" s="763"/>
      <c r="P33" s="763"/>
      <c r="Q33" s="763"/>
      <c r="R33" s="764"/>
    </row>
    <row r="34" spans="2:18" ht="15" x14ac:dyDescent="0.2">
      <c r="B34" s="768"/>
      <c r="C34" s="768"/>
      <c r="D34" s="768"/>
      <c r="E34" s="769"/>
      <c r="F34" s="770"/>
      <c r="G34" s="770"/>
      <c r="H34" s="770"/>
      <c r="I34" s="770"/>
      <c r="J34" s="770"/>
      <c r="K34" s="771"/>
      <c r="L34" s="111"/>
      <c r="M34" s="110"/>
      <c r="N34" s="110"/>
      <c r="O34" s="110"/>
      <c r="P34" s="110"/>
      <c r="Q34" s="110"/>
      <c r="R34" s="109"/>
    </row>
    <row r="35" spans="2:18" x14ac:dyDescent="0.2">
      <c r="B35" s="765"/>
      <c r="C35" s="766"/>
      <c r="D35" s="767"/>
      <c r="E35" s="765"/>
      <c r="F35" s="766"/>
      <c r="G35" s="766"/>
      <c r="H35" s="766"/>
      <c r="I35" s="766"/>
      <c r="J35" s="766"/>
      <c r="K35" s="767"/>
      <c r="L35" s="765"/>
      <c r="M35" s="766"/>
      <c r="N35" s="766"/>
      <c r="O35" s="766"/>
      <c r="P35" s="766"/>
      <c r="Q35" s="766"/>
      <c r="R35" s="767"/>
    </row>
    <row r="36" spans="2:18" ht="15" x14ac:dyDescent="0.2">
      <c r="I36" s="747" t="s">
        <v>39</v>
      </c>
      <c r="J36" s="747"/>
      <c r="K36" s="747"/>
      <c r="L36" s="748">
        <f>SUM(L31:R35)</f>
        <v>0</v>
      </c>
      <c r="M36" s="749"/>
      <c r="N36" s="749"/>
      <c r="O36" s="749"/>
      <c r="P36" s="749"/>
      <c r="Q36" s="749"/>
      <c r="R36" s="750"/>
    </row>
    <row r="40" spans="2:18" ht="12.75" customHeight="1" x14ac:dyDescent="0.2">
      <c r="G40" s="751" t="s">
        <v>246</v>
      </c>
      <c r="H40" s="752"/>
      <c r="I40" s="752"/>
      <c r="J40" s="752"/>
      <c r="K40" s="753"/>
      <c r="L40" s="757" t="s">
        <v>185</v>
      </c>
      <c r="M40" s="740"/>
      <c r="N40" s="740"/>
      <c r="O40" s="740"/>
      <c r="P40" s="740"/>
      <c r="Q40" s="740"/>
      <c r="R40" s="758"/>
    </row>
    <row r="41" spans="2:18" x14ac:dyDescent="0.2">
      <c r="G41" s="754"/>
      <c r="H41" s="755"/>
      <c r="I41" s="755"/>
      <c r="J41" s="755"/>
      <c r="K41" s="756"/>
      <c r="L41" s="759"/>
      <c r="M41" s="760"/>
      <c r="N41" s="760"/>
      <c r="O41" s="760"/>
      <c r="P41" s="760"/>
      <c r="Q41" s="760"/>
      <c r="R41" s="761"/>
    </row>
    <row r="42" spans="2:18" x14ac:dyDescent="0.2">
      <c r="G42" s="108"/>
    </row>
  </sheetData>
  <mergeCells count="71">
    <mergeCell ref="F18:O18"/>
    <mergeCell ref="P18:R18"/>
    <mergeCell ref="A19:D19"/>
    <mergeCell ref="F19:O19"/>
    <mergeCell ref="P19:R19"/>
    <mergeCell ref="A18:D18"/>
    <mergeCell ref="A16:D16"/>
    <mergeCell ref="F17:O17"/>
    <mergeCell ref="P17:R17"/>
    <mergeCell ref="A14:E14"/>
    <mergeCell ref="F14:R14"/>
    <mergeCell ref="A15:E15"/>
    <mergeCell ref="F15:R15"/>
    <mergeCell ref="F16:O16"/>
    <mergeCell ref="P16:R16"/>
    <mergeCell ref="A17:D17"/>
    <mergeCell ref="L30:R30"/>
    <mergeCell ref="B30:D30"/>
    <mergeCell ref="E30:K30"/>
    <mergeCell ref="B31:D31"/>
    <mergeCell ref="B32:D32"/>
    <mergeCell ref="A1:R1"/>
    <mergeCell ref="B13:R13"/>
    <mergeCell ref="A8:Q9"/>
    <mergeCell ref="R8:R9"/>
    <mergeCell ref="B12:R12"/>
    <mergeCell ref="A2:R2"/>
    <mergeCell ref="A3:R3"/>
    <mergeCell ref="A4:R4"/>
    <mergeCell ref="B10:Q11"/>
    <mergeCell ref="A10:A11"/>
    <mergeCell ref="R10:R11"/>
    <mergeCell ref="A5:R5"/>
    <mergeCell ref="B34:D34"/>
    <mergeCell ref="B35:D35"/>
    <mergeCell ref="E31:K31"/>
    <mergeCell ref="E32:K32"/>
    <mergeCell ref="E33:K33"/>
    <mergeCell ref="E34:K34"/>
    <mergeCell ref="E35:K35"/>
    <mergeCell ref="B33:D33"/>
    <mergeCell ref="I36:K36"/>
    <mergeCell ref="L36:R36"/>
    <mergeCell ref="G40:K41"/>
    <mergeCell ref="L40:R41"/>
    <mergeCell ref="L31:R31"/>
    <mergeCell ref="L32:R32"/>
    <mergeCell ref="L33:R33"/>
    <mergeCell ref="L35:R35"/>
    <mergeCell ref="A20:D20"/>
    <mergeCell ref="F20:O20"/>
    <mergeCell ref="P20:R20"/>
    <mergeCell ref="A21:D21"/>
    <mergeCell ref="F21:O21"/>
    <mergeCell ref="P21:R21"/>
    <mergeCell ref="A22:D22"/>
    <mergeCell ref="F22:O22"/>
    <mergeCell ref="P22:R22"/>
    <mergeCell ref="A23:D23"/>
    <mergeCell ref="F23:O23"/>
    <mergeCell ref="P23:R23"/>
    <mergeCell ref="F26:O27"/>
    <mergeCell ref="P26:R27"/>
    <mergeCell ref="A24:D24"/>
    <mergeCell ref="F24:O24"/>
    <mergeCell ref="P24:R24"/>
    <mergeCell ref="A25:D25"/>
    <mergeCell ref="F25:O25"/>
    <mergeCell ref="P25:R25"/>
    <mergeCell ref="A26:C27"/>
    <mergeCell ref="D26:E27"/>
  </mergeCells>
  <printOptions horizontalCentered="1"/>
  <pageMargins left="0.27559055118110198" right="0.23622047244094499" top="0.31496062992126" bottom="0.27559055118110198" header="0" footer="0"/>
  <pageSetup scale="67" orientation="portrait" horizontalDpi="4294967293" r:id="rId1"/>
  <headerFooter alignWithMargins="0">
    <oddFooter>&amp;C&amp;P de &amp;N&amp;R&amp;F</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107"/>
  <sheetViews>
    <sheetView showGridLines="0" topLeftCell="A83" zoomScaleNormal="100" workbookViewId="0">
      <selection activeCell="E87" sqref="E87:K87"/>
    </sheetView>
  </sheetViews>
  <sheetFormatPr baseColWidth="10" defaultColWidth="9.140625" defaultRowHeight="12.75" x14ac:dyDescent="0.2"/>
  <cols>
    <col min="1" max="1" width="25.7109375" style="120" customWidth="1"/>
    <col min="2" max="2" width="11.42578125" style="120" customWidth="1"/>
    <col min="3" max="3" width="14.5703125" style="120" customWidth="1"/>
    <col min="4" max="4" width="16.42578125" style="120" bestFit="1" customWidth="1"/>
    <col min="5" max="5" width="20.28515625" style="120" customWidth="1"/>
    <col min="6" max="6" width="7.28515625" style="120" customWidth="1"/>
    <col min="7" max="7" width="4.7109375" style="120" customWidth="1"/>
    <col min="8" max="8" width="7.42578125" style="120" customWidth="1"/>
    <col min="9" max="9" width="7.140625" style="120" customWidth="1"/>
    <col min="10" max="10" width="7.28515625" style="120" customWidth="1"/>
    <col min="11" max="11" width="9.7109375" style="120" customWidth="1"/>
    <col min="12" max="12" width="4.140625" style="120" customWidth="1"/>
    <col min="13" max="13" width="9.42578125" style="120" customWidth="1"/>
    <col min="14" max="14" width="4.5703125" style="120" customWidth="1"/>
    <col min="15" max="15" width="9.7109375" style="120" customWidth="1"/>
    <col min="16" max="16" width="5.140625" style="120" customWidth="1"/>
    <col min="17" max="17" width="8.28515625" style="120" customWidth="1"/>
    <col min="18" max="18" width="15.42578125" style="120" customWidth="1"/>
    <col min="19" max="19" width="9.140625" style="120"/>
    <col min="20" max="20" width="13.42578125" style="120" bestFit="1" customWidth="1"/>
    <col min="21" max="16384" width="9.140625" style="120"/>
  </cols>
  <sheetData>
    <row r="1" spans="1:18" x14ac:dyDescent="0.2">
      <c r="A1" s="772"/>
      <c r="B1" s="773"/>
      <c r="C1" s="773"/>
      <c r="D1" s="773"/>
      <c r="E1" s="773"/>
      <c r="F1" s="773"/>
      <c r="G1" s="773"/>
      <c r="H1" s="773"/>
      <c r="I1" s="773"/>
      <c r="J1" s="773"/>
      <c r="K1" s="773"/>
      <c r="L1" s="773"/>
      <c r="M1" s="773"/>
      <c r="N1" s="773"/>
      <c r="O1" s="773"/>
      <c r="P1" s="773"/>
      <c r="Q1" s="773"/>
      <c r="R1" s="774"/>
    </row>
    <row r="2" spans="1:18" ht="23.25" x14ac:dyDescent="0.35">
      <c r="A2" s="897" t="s">
        <v>0</v>
      </c>
      <c r="B2" s="898"/>
      <c r="C2" s="898"/>
      <c r="D2" s="898"/>
      <c r="E2" s="898"/>
      <c r="F2" s="898"/>
      <c r="G2" s="898"/>
      <c r="H2" s="898"/>
      <c r="I2" s="898"/>
      <c r="J2" s="898"/>
      <c r="K2" s="898"/>
      <c r="L2" s="898"/>
      <c r="M2" s="898"/>
      <c r="N2" s="898"/>
      <c r="O2" s="898"/>
      <c r="P2" s="898"/>
      <c r="Q2" s="898"/>
      <c r="R2" s="899"/>
    </row>
    <row r="3" spans="1:18" ht="20.25" x14ac:dyDescent="0.2">
      <c r="A3" s="900" t="s">
        <v>325</v>
      </c>
      <c r="B3" s="901"/>
      <c r="C3" s="901"/>
      <c r="D3" s="901"/>
      <c r="E3" s="901"/>
      <c r="F3" s="901"/>
      <c r="G3" s="901"/>
      <c r="H3" s="901"/>
      <c r="I3" s="901"/>
      <c r="J3" s="901"/>
      <c r="K3" s="901"/>
      <c r="L3" s="901"/>
      <c r="M3" s="901"/>
      <c r="N3" s="901"/>
      <c r="O3" s="901"/>
      <c r="P3" s="901"/>
      <c r="Q3" s="901"/>
      <c r="R3" s="902"/>
    </row>
    <row r="4" spans="1:18" ht="18" x14ac:dyDescent="0.25">
      <c r="A4" s="903" t="s">
        <v>324</v>
      </c>
      <c r="B4" s="904"/>
      <c r="C4" s="904"/>
      <c r="D4" s="904"/>
      <c r="E4" s="904"/>
      <c r="F4" s="904"/>
      <c r="G4" s="904"/>
      <c r="H4" s="904"/>
      <c r="I4" s="904"/>
      <c r="J4" s="904"/>
      <c r="K4" s="904"/>
      <c r="L4" s="904"/>
      <c r="M4" s="904"/>
      <c r="N4" s="904"/>
      <c r="O4" s="904"/>
      <c r="P4" s="904"/>
      <c r="Q4" s="904"/>
      <c r="R4" s="905"/>
    </row>
    <row r="5" spans="1:18" ht="18" x14ac:dyDescent="0.25">
      <c r="A5" s="903" t="s">
        <v>323</v>
      </c>
      <c r="B5" s="904"/>
      <c r="C5" s="904"/>
      <c r="D5" s="904"/>
      <c r="E5" s="904"/>
      <c r="F5" s="904"/>
      <c r="G5" s="904"/>
      <c r="H5" s="904"/>
      <c r="I5" s="904"/>
      <c r="J5" s="904"/>
      <c r="K5" s="904"/>
      <c r="L5" s="904"/>
      <c r="M5" s="904"/>
      <c r="N5" s="904"/>
      <c r="O5" s="904"/>
      <c r="P5" s="904"/>
      <c r="Q5" s="904"/>
      <c r="R5" s="905"/>
    </row>
    <row r="6" spans="1:18" x14ac:dyDescent="0.2">
      <c r="A6" s="906"/>
      <c r="B6" s="779"/>
      <c r="C6" s="779"/>
      <c r="D6" s="779"/>
      <c r="E6" s="779"/>
      <c r="F6" s="779"/>
      <c r="G6" s="779"/>
      <c r="H6" s="779"/>
      <c r="I6" s="779"/>
      <c r="J6" s="779"/>
      <c r="K6" s="779"/>
      <c r="L6" s="779"/>
      <c r="M6" s="779"/>
      <c r="N6" s="779"/>
      <c r="O6" s="779"/>
      <c r="P6" s="779"/>
      <c r="Q6" s="779"/>
      <c r="R6" s="878"/>
    </row>
    <row r="7" spans="1:18" x14ac:dyDescent="0.2">
      <c r="A7" s="778"/>
      <c r="B7" s="779"/>
      <c r="C7" s="779"/>
      <c r="D7" s="779"/>
      <c r="E7" s="779"/>
      <c r="F7" s="779"/>
      <c r="G7" s="779"/>
      <c r="H7" s="779"/>
      <c r="I7" s="779"/>
      <c r="J7" s="779"/>
      <c r="K7" s="779"/>
      <c r="L7" s="779"/>
      <c r="M7" s="779"/>
      <c r="N7" s="779"/>
      <c r="O7" s="779"/>
      <c r="P7" s="779"/>
      <c r="Q7" s="779"/>
      <c r="R7" s="878"/>
    </row>
    <row r="8" spans="1:18" x14ac:dyDescent="0.2">
      <c r="A8" s="778"/>
      <c r="B8" s="779"/>
      <c r="C8" s="779"/>
      <c r="D8" s="779"/>
      <c r="E8" s="779"/>
      <c r="F8" s="779"/>
      <c r="G8" s="779"/>
      <c r="H8" s="779"/>
      <c r="I8" s="779"/>
      <c r="J8" s="779"/>
      <c r="K8" s="779"/>
      <c r="L8" s="779"/>
      <c r="M8" s="779"/>
      <c r="N8" s="779"/>
      <c r="O8" s="779"/>
      <c r="P8" s="779"/>
      <c r="Q8" s="779"/>
      <c r="R8" s="878"/>
    </row>
    <row r="9" spans="1:18" x14ac:dyDescent="0.2">
      <c r="A9" s="879"/>
      <c r="B9" s="880"/>
      <c r="C9" s="880"/>
      <c r="D9" s="880"/>
      <c r="E9" s="880"/>
      <c r="F9" s="880"/>
      <c r="G9" s="880"/>
      <c r="H9" s="880"/>
      <c r="I9" s="880"/>
      <c r="J9" s="880"/>
      <c r="K9" s="880"/>
      <c r="L9" s="880"/>
      <c r="M9" s="880"/>
      <c r="N9" s="880"/>
      <c r="O9" s="880"/>
      <c r="P9" s="880"/>
      <c r="Q9" s="880"/>
      <c r="R9" s="881"/>
    </row>
    <row r="10" spans="1:18" x14ac:dyDescent="0.2">
      <c r="A10" s="882" t="s">
        <v>1</v>
      </c>
      <c r="B10" s="884" t="s">
        <v>322</v>
      </c>
      <c r="C10" s="885"/>
      <c r="D10" s="885"/>
      <c r="E10" s="885"/>
      <c r="F10" s="885"/>
      <c r="G10" s="885"/>
      <c r="H10" s="885"/>
      <c r="I10" s="885"/>
      <c r="J10" s="885"/>
      <c r="K10" s="885"/>
      <c r="L10" s="885"/>
      <c r="M10" s="885"/>
      <c r="N10" s="885"/>
      <c r="O10" s="885"/>
      <c r="P10" s="885"/>
      <c r="Q10" s="885"/>
      <c r="R10" s="886"/>
    </row>
    <row r="11" spans="1:18" x14ac:dyDescent="0.2">
      <c r="A11" s="883"/>
      <c r="B11" s="887"/>
      <c r="C11" s="888"/>
      <c r="D11" s="888"/>
      <c r="E11" s="888"/>
      <c r="F11" s="888"/>
      <c r="G11" s="888"/>
      <c r="H11" s="888"/>
      <c r="I11" s="888"/>
      <c r="J11" s="888"/>
      <c r="K11" s="888"/>
      <c r="L11" s="888"/>
      <c r="M11" s="888"/>
      <c r="N11" s="888"/>
      <c r="O11" s="888"/>
      <c r="P11" s="888"/>
      <c r="Q11" s="888"/>
      <c r="R11" s="889"/>
    </row>
    <row r="12" spans="1:18" x14ac:dyDescent="0.2">
      <c r="A12" s="883"/>
      <c r="B12" s="890"/>
      <c r="C12" s="891"/>
      <c r="D12" s="891"/>
      <c r="E12" s="891"/>
      <c r="F12" s="891"/>
      <c r="G12" s="891"/>
      <c r="H12" s="891"/>
      <c r="I12" s="891"/>
      <c r="J12" s="891"/>
      <c r="K12" s="891"/>
      <c r="L12" s="891"/>
      <c r="M12" s="891"/>
      <c r="N12" s="891"/>
      <c r="O12" s="891"/>
      <c r="P12" s="891"/>
      <c r="Q12" s="891"/>
      <c r="R12" s="892"/>
    </row>
    <row r="13" spans="1:18" x14ac:dyDescent="0.2">
      <c r="A13" s="893" t="s">
        <v>2</v>
      </c>
      <c r="B13" s="896" t="s">
        <v>321</v>
      </c>
      <c r="C13" s="896"/>
      <c r="D13" s="896"/>
      <c r="E13" s="896"/>
      <c r="F13" s="896"/>
      <c r="G13" s="896"/>
      <c r="H13" s="896"/>
      <c r="I13" s="896"/>
      <c r="J13" s="896"/>
      <c r="K13" s="896"/>
      <c r="L13" s="896"/>
      <c r="M13" s="896"/>
      <c r="N13" s="896"/>
      <c r="O13" s="896"/>
      <c r="P13" s="896"/>
      <c r="Q13" s="896"/>
      <c r="R13" s="896"/>
    </row>
    <row r="14" spans="1:18" x14ac:dyDescent="0.2">
      <c r="A14" s="894"/>
      <c r="B14" s="896"/>
      <c r="C14" s="896"/>
      <c r="D14" s="896"/>
      <c r="E14" s="896"/>
      <c r="F14" s="896"/>
      <c r="G14" s="896"/>
      <c r="H14" s="896"/>
      <c r="I14" s="896"/>
      <c r="J14" s="896"/>
      <c r="K14" s="896"/>
      <c r="L14" s="896"/>
      <c r="M14" s="896"/>
      <c r="N14" s="896"/>
      <c r="O14" s="896"/>
      <c r="P14" s="896"/>
      <c r="Q14" s="896"/>
      <c r="R14" s="896"/>
    </row>
    <row r="15" spans="1:18" x14ac:dyDescent="0.2">
      <c r="A15" s="894"/>
      <c r="B15" s="896"/>
      <c r="C15" s="896"/>
      <c r="D15" s="896"/>
      <c r="E15" s="896"/>
      <c r="F15" s="896"/>
      <c r="G15" s="896"/>
      <c r="H15" s="896"/>
      <c r="I15" s="896"/>
      <c r="J15" s="896"/>
      <c r="K15" s="896"/>
      <c r="L15" s="896"/>
      <c r="M15" s="896"/>
      <c r="N15" s="896"/>
      <c r="O15" s="896"/>
      <c r="P15" s="896"/>
      <c r="Q15" s="896"/>
      <c r="R15" s="896"/>
    </row>
    <row r="16" spans="1:18" hidden="1" x14ac:dyDescent="0.2">
      <c r="A16" s="895"/>
      <c r="B16" s="896"/>
      <c r="C16" s="896"/>
      <c r="D16" s="896"/>
      <c r="E16" s="896"/>
      <c r="F16" s="896"/>
      <c r="G16" s="896"/>
      <c r="H16" s="896"/>
      <c r="I16" s="896"/>
      <c r="J16" s="896"/>
      <c r="K16" s="896"/>
      <c r="L16" s="896"/>
      <c r="M16" s="896"/>
      <c r="N16" s="896"/>
      <c r="O16" s="896"/>
      <c r="P16" s="896"/>
      <c r="Q16" s="896"/>
      <c r="R16" s="896"/>
    </row>
    <row r="17" spans="1:18" x14ac:dyDescent="0.2">
      <c r="A17" s="858" t="s">
        <v>3</v>
      </c>
      <c r="B17" s="869" t="s">
        <v>320</v>
      </c>
      <c r="C17" s="870"/>
      <c r="D17" s="870"/>
      <c r="E17" s="870"/>
      <c r="F17" s="870"/>
      <c r="G17" s="870"/>
      <c r="H17" s="870"/>
      <c r="I17" s="870"/>
      <c r="J17" s="870"/>
      <c r="K17" s="870"/>
      <c r="L17" s="870"/>
      <c r="M17" s="870"/>
      <c r="N17" s="870"/>
      <c r="O17" s="870"/>
      <c r="P17" s="870"/>
      <c r="Q17" s="870"/>
      <c r="R17" s="871"/>
    </row>
    <row r="18" spans="1:18" x14ac:dyDescent="0.2">
      <c r="A18" s="859"/>
      <c r="B18" s="872"/>
      <c r="C18" s="873"/>
      <c r="D18" s="873"/>
      <c r="E18" s="873"/>
      <c r="F18" s="873"/>
      <c r="G18" s="873"/>
      <c r="H18" s="873"/>
      <c r="I18" s="873"/>
      <c r="J18" s="873"/>
      <c r="K18" s="873"/>
      <c r="L18" s="873"/>
      <c r="M18" s="873"/>
      <c r="N18" s="873"/>
      <c r="O18" s="873"/>
      <c r="P18" s="873"/>
      <c r="Q18" s="873"/>
      <c r="R18" s="874"/>
    </row>
    <row r="19" spans="1:18" ht="33.75" customHeight="1" x14ac:dyDescent="0.2">
      <c r="A19" s="176" t="s">
        <v>319</v>
      </c>
      <c r="B19" s="940" t="s">
        <v>318</v>
      </c>
      <c r="C19" s="941"/>
      <c r="D19" s="941"/>
      <c r="E19" s="941"/>
      <c r="F19" s="941"/>
      <c r="G19" s="941"/>
      <c r="H19" s="941"/>
      <c r="I19" s="941"/>
      <c r="J19" s="941"/>
      <c r="K19" s="941"/>
      <c r="L19" s="941"/>
      <c r="M19" s="941"/>
      <c r="N19" s="941"/>
      <c r="O19" s="941"/>
      <c r="P19" s="941"/>
      <c r="Q19" s="941"/>
      <c r="R19" s="942"/>
    </row>
    <row r="20" spans="1:18" x14ac:dyDescent="0.2">
      <c r="A20" s="858" t="s">
        <v>317</v>
      </c>
      <c r="B20" s="956">
        <v>0</v>
      </c>
      <c r="C20" s="957"/>
      <c r="D20" s="957"/>
      <c r="E20" s="958"/>
      <c r="F20" s="863" t="s">
        <v>5</v>
      </c>
      <c r="G20" s="743"/>
      <c r="H20" s="743"/>
      <c r="I20" s="743"/>
      <c r="J20" s="743"/>
      <c r="K20" s="744"/>
      <c r="L20" s="963">
        <f>R44</f>
        <v>449999.99999999994</v>
      </c>
      <c r="M20" s="964"/>
      <c r="N20" s="964"/>
      <c r="O20" s="964"/>
      <c r="P20" s="964"/>
      <c r="Q20" s="964"/>
      <c r="R20" s="965"/>
    </row>
    <row r="21" spans="1:18" x14ac:dyDescent="0.2">
      <c r="A21" s="859"/>
      <c r="B21" s="959"/>
      <c r="C21" s="960"/>
      <c r="D21" s="960"/>
      <c r="E21" s="961"/>
      <c r="F21" s="962"/>
      <c r="G21" s="745"/>
      <c r="H21" s="745"/>
      <c r="I21" s="745"/>
      <c r="J21" s="745"/>
      <c r="K21" s="746"/>
      <c r="L21" s="966"/>
      <c r="M21" s="967"/>
      <c r="N21" s="967"/>
      <c r="O21" s="967"/>
      <c r="P21" s="967"/>
      <c r="Q21" s="967"/>
      <c r="R21" s="968"/>
    </row>
    <row r="22" spans="1:18" x14ac:dyDescent="0.2">
      <c r="A22" s="944"/>
      <c r="B22" s="945"/>
      <c r="C22" s="945"/>
      <c r="D22" s="945"/>
      <c r="E22" s="945"/>
      <c r="F22" s="945"/>
      <c r="G22" s="945"/>
      <c r="H22" s="945"/>
      <c r="I22" s="945"/>
      <c r="J22" s="945"/>
      <c r="K22" s="945"/>
      <c r="L22" s="945"/>
      <c r="M22" s="945"/>
      <c r="N22" s="945"/>
      <c r="O22" s="945"/>
      <c r="P22" s="945"/>
      <c r="Q22" s="945"/>
      <c r="R22" s="946"/>
    </row>
    <row r="23" spans="1:18" ht="32.25" customHeight="1" x14ac:dyDescent="0.2">
      <c r="A23" s="907" t="s">
        <v>6</v>
      </c>
      <c r="B23" s="868"/>
      <c r="C23" s="910" t="s">
        <v>316</v>
      </c>
      <c r="D23" s="911"/>
      <c r="E23" s="911"/>
      <c r="F23" s="911"/>
      <c r="G23" s="911"/>
      <c r="H23" s="911"/>
      <c r="I23" s="911"/>
      <c r="J23" s="911"/>
      <c r="K23" s="911"/>
      <c r="L23" s="911"/>
      <c r="M23" s="911"/>
      <c r="N23" s="911"/>
      <c r="O23" s="911"/>
      <c r="P23" s="911"/>
      <c r="Q23" s="911"/>
      <c r="R23" s="912"/>
    </row>
    <row r="24" spans="1:18" ht="65.25" customHeight="1" x14ac:dyDescent="0.2">
      <c r="A24" s="733" t="s">
        <v>7</v>
      </c>
      <c r="B24" s="909"/>
      <c r="C24" s="919"/>
      <c r="D24" s="920"/>
      <c r="E24" s="920"/>
      <c r="F24" s="920"/>
      <c r="G24" s="920"/>
      <c r="H24" s="920"/>
      <c r="I24" s="920"/>
      <c r="J24" s="920"/>
      <c r="K24" s="920"/>
      <c r="L24" s="920"/>
      <c r="M24" s="920"/>
      <c r="N24" s="920"/>
      <c r="O24" s="920"/>
      <c r="P24" s="920"/>
      <c r="Q24" s="920"/>
      <c r="R24" s="921"/>
    </row>
    <row r="25" spans="1:18" s="174" customFormat="1" ht="18" customHeight="1" x14ac:dyDescent="0.25">
      <c r="A25" s="907" t="s">
        <v>8</v>
      </c>
      <c r="B25" s="868"/>
      <c r="C25" s="907" t="s">
        <v>9</v>
      </c>
      <c r="D25" s="908"/>
      <c r="E25" s="908"/>
      <c r="F25" s="908"/>
      <c r="G25" s="908"/>
      <c r="H25" s="908"/>
      <c r="I25" s="908"/>
      <c r="J25" s="908"/>
      <c r="K25" s="908"/>
      <c r="L25" s="908"/>
      <c r="M25" s="908"/>
      <c r="N25" s="908"/>
      <c r="O25" s="908"/>
      <c r="P25" s="908"/>
      <c r="Q25" s="908"/>
      <c r="R25" s="868"/>
    </row>
    <row r="26" spans="1:18" ht="24" customHeight="1" x14ac:dyDescent="0.2">
      <c r="A26" s="867" t="s">
        <v>138</v>
      </c>
      <c r="B26" s="868"/>
      <c r="C26" s="114" t="s">
        <v>315</v>
      </c>
      <c r="D26" s="114" t="s">
        <v>136</v>
      </c>
      <c r="E26" s="114" t="s">
        <v>11</v>
      </c>
      <c r="F26" s="922" t="s">
        <v>314</v>
      </c>
      <c r="G26" s="923"/>
      <c r="H26" s="733" t="s">
        <v>12</v>
      </c>
      <c r="I26" s="734"/>
      <c r="J26" s="909"/>
      <c r="K26" s="867" t="s">
        <v>313</v>
      </c>
      <c r="L26" s="908"/>
      <c r="M26" s="868"/>
      <c r="N26" s="173"/>
      <c r="O26" s="171"/>
      <c r="P26" s="171"/>
      <c r="Q26" s="171"/>
      <c r="R26" s="170"/>
    </row>
    <row r="27" spans="1:18" x14ac:dyDescent="0.2">
      <c r="A27" s="947"/>
      <c r="B27" s="948"/>
      <c r="C27" s="948"/>
      <c r="D27" s="948"/>
      <c r="E27" s="948"/>
      <c r="F27" s="948"/>
      <c r="G27" s="948"/>
      <c r="H27" s="948"/>
      <c r="I27" s="948"/>
      <c r="J27" s="948"/>
      <c r="K27" s="948"/>
      <c r="L27" s="948"/>
      <c r="M27" s="948"/>
      <c r="N27" s="948"/>
      <c r="O27" s="948"/>
      <c r="P27" s="948"/>
      <c r="Q27" s="948"/>
      <c r="R27" s="949"/>
    </row>
    <row r="28" spans="1:18" ht="24" customHeight="1" x14ac:dyDescent="0.2">
      <c r="A28" s="907" t="s">
        <v>13</v>
      </c>
      <c r="B28" s="868"/>
      <c r="C28" s="172" t="s">
        <v>312</v>
      </c>
      <c r="D28" s="171"/>
      <c r="E28" s="171"/>
      <c r="F28" s="171"/>
      <c r="G28" s="171"/>
      <c r="H28" s="171"/>
      <c r="I28" s="171"/>
      <c r="J28" s="171"/>
      <c r="K28" s="171"/>
      <c r="L28" s="171"/>
      <c r="M28" s="171"/>
      <c r="N28" s="171"/>
      <c r="O28" s="171"/>
      <c r="P28" s="171"/>
      <c r="Q28" s="171"/>
      <c r="R28" s="170"/>
    </row>
    <row r="29" spans="1:18" ht="4.5" customHeight="1" x14ac:dyDescent="0.2">
      <c r="A29" s="169"/>
      <c r="B29" s="168"/>
      <c r="C29" s="168"/>
      <c r="D29" s="168"/>
      <c r="E29" s="168"/>
      <c r="F29" s="168"/>
      <c r="G29" s="168"/>
      <c r="H29" s="168"/>
      <c r="I29" s="168"/>
      <c r="J29" s="168"/>
      <c r="K29" s="168"/>
      <c r="L29" s="168"/>
      <c r="M29" s="168"/>
      <c r="N29" s="168"/>
      <c r="O29" s="168"/>
      <c r="P29" s="168"/>
      <c r="Q29" s="168"/>
      <c r="R29" s="167"/>
    </row>
    <row r="30" spans="1:18" ht="51.75" customHeight="1" x14ac:dyDescent="0.2">
      <c r="A30" s="867" t="s">
        <v>14</v>
      </c>
      <c r="B30" s="868"/>
      <c r="C30" s="166" t="s">
        <v>66</v>
      </c>
      <c r="D30" s="166" t="s">
        <v>311</v>
      </c>
      <c r="E30" s="793" t="s">
        <v>68</v>
      </c>
      <c r="F30" s="734"/>
      <c r="G30" s="909"/>
      <c r="H30" s="950" t="s">
        <v>15</v>
      </c>
      <c r="I30" s="951"/>
      <c r="J30" s="951"/>
      <c r="K30" s="951"/>
      <c r="L30" s="951"/>
      <c r="M30" s="951"/>
      <c r="N30" s="951"/>
      <c r="O30" s="951"/>
      <c r="P30" s="951"/>
      <c r="Q30" s="951"/>
      <c r="R30" s="952"/>
    </row>
    <row r="31" spans="1:18" x14ac:dyDescent="0.2">
      <c r="A31" s="953"/>
      <c r="B31" s="954"/>
      <c r="C31" s="954"/>
      <c r="D31" s="954"/>
      <c r="E31" s="954"/>
      <c r="F31" s="954"/>
      <c r="G31" s="954"/>
      <c r="H31" s="954"/>
      <c r="I31" s="954"/>
      <c r="J31" s="954"/>
      <c r="K31" s="954"/>
      <c r="L31" s="954"/>
      <c r="M31" s="954"/>
      <c r="N31" s="954"/>
      <c r="O31" s="954"/>
      <c r="P31" s="954"/>
      <c r="Q31" s="954"/>
      <c r="R31" s="955"/>
    </row>
    <row r="32" spans="1:18" x14ac:dyDescent="0.2">
      <c r="A32" s="862" t="s">
        <v>16</v>
      </c>
      <c r="B32" s="863" t="s">
        <v>310</v>
      </c>
      <c r="C32" s="728"/>
      <c r="D32" s="728"/>
      <c r="E32" s="728"/>
      <c r="F32" s="728"/>
      <c r="G32" s="728"/>
      <c r="H32" s="728"/>
      <c r="I32" s="728"/>
      <c r="J32" s="728"/>
      <c r="K32" s="728"/>
      <c r="L32" s="728"/>
      <c r="M32" s="728"/>
      <c r="N32" s="728"/>
      <c r="O32" s="728"/>
      <c r="P32" s="728"/>
      <c r="Q32" s="728"/>
      <c r="R32" s="729"/>
    </row>
    <row r="33" spans="1:19" x14ac:dyDescent="0.2">
      <c r="A33" s="789"/>
      <c r="B33" s="864"/>
      <c r="C33" s="865"/>
      <c r="D33" s="865"/>
      <c r="E33" s="865"/>
      <c r="F33" s="865"/>
      <c r="G33" s="865"/>
      <c r="H33" s="865"/>
      <c r="I33" s="865"/>
      <c r="J33" s="865"/>
      <c r="K33" s="865"/>
      <c r="L33" s="865"/>
      <c r="M33" s="865"/>
      <c r="N33" s="865"/>
      <c r="O33" s="865"/>
      <c r="P33" s="865"/>
      <c r="Q33" s="865"/>
      <c r="R33" s="866"/>
    </row>
    <row r="34" spans="1:19" x14ac:dyDescent="0.2">
      <c r="A34" s="789"/>
      <c r="B34" s="943" t="s">
        <v>17</v>
      </c>
      <c r="C34" s="914"/>
      <c r="D34" s="914"/>
      <c r="E34" s="914"/>
      <c r="F34" s="914"/>
      <c r="G34" s="914"/>
      <c r="H34" s="914"/>
      <c r="I34" s="914"/>
      <c r="J34" s="914"/>
      <c r="K34" s="914"/>
      <c r="L34" s="914"/>
      <c r="M34" s="914"/>
      <c r="N34" s="914"/>
      <c r="O34" s="914"/>
      <c r="P34" s="914"/>
      <c r="Q34" s="914"/>
      <c r="R34" s="915"/>
    </row>
    <row r="35" spans="1:19" x14ac:dyDescent="0.2">
      <c r="A35" s="916"/>
      <c r="B35" s="917"/>
      <c r="C35" s="917"/>
      <c r="D35" s="917"/>
      <c r="E35" s="917"/>
      <c r="F35" s="917"/>
      <c r="G35" s="917"/>
      <c r="H35" s="917"/>
      <c r="I35" s="917"/>
      <c r="J35" s="917"/>
      <c r="K35" s="917"/>
      <c r="L35" s="917"/>
      <c r="M35" s="917"/>
      <c r="N35" s="917"/>
      <c r="O35" s="917"/>
      <c r="P35" s="917"/>
      <c r="Q35" s="917"/>
      <c r="R35" s="918"/>
    </row>
    <row r="36" spans="1:19" x14ac:dyDescent="0.2">
      <c r="A36" s="858" t="s">
        <v>18</v>
      </c>
      <c r="B36" s="863" t="s">
        <v>309</v>
      </c>
      <c r="C36" s="728"/>
      <c r="D36" s="728"/>
      <c r="E36" s="728"/>
      <c r="F36" s="728"/>
      <c r="G36" s="728"/>
      <c r="H36" s="728"/>
      <c r="I36" s="728"/>
      <c r="J36" s="728"/>
      <c r="K36" s="728"/>
      <c r="L36" s="728"/>
      <c r="M36" s="728"/>
      <c r="N36" s="728"/>
      <c r="O36" s="728"/>
      <c r="P36" s="728"/>
      <c r="Q36" s="728"/>
      <c r="R36" s="729"/>
    </row>
    <row r="37" spans="1:19" x14ac:dyDescent="0.2">
      <c r="A37" s="860"/>
      <c r="B37" s="864"/>
      <c r="C37" s="865"/>
      <c r="D37" s="865"/>
      <c r="E37" s="865"/>
      <c r="F37" s="865"/>
      <c r="G37" s="865"/>
      <c r="H37" s="865"/>
      <c r="I37" s="865"/>
      <c r="J37" s="865"/>
      <c r="K37" s="865"/>
      <c r="L37" s="865"/>
      <c r="M37" s="865"/>
      <c r="N37" s="865"/>
      <c r="O37" s="865"/>
      <c r="P37" s="865"/>
      <c r="Q37" s="865"/>
      <c r="R37" s="866"/>
    </row>
    <row r="38" spans="1:19" x14ac:dyDescent="0.2">
      <c r="A38" s="861"/>
      <c r="B38" s="913" t="s">
        <v>19</v>
      </c>
      <c r="C38" s="914"/>
      <c r="D38" s="914"/>
      <c r="E38" s="914"/>
      <c r="F38" s="914"/>
      <c r="G38" s="914"/>
      <c r="H38" s="914"/>
      <c r="I38" s="914"/>
      <c r="J38" s="914"/>
      <c r="K38" s="914"/>
      <c r="L38" s="914"/>
      <c r="M38" s="914"/>
      <c r="N38" s="914"/>
      <c r="O38" s="914"/>
      <c r="P38" s="914"/>
      <c r="Q38" s="914"/>
      <c r="R38" s="915"/>
    </row>
    <row r="39" spans="1:19" x14ac:dyDescent="0.2">
      <c r="A39" s="844"/>
      <c r="B39" s="845"/>
      <c r="C39" s="845"/>
      <c r="D39" s="845"/>
      <c r="E39" s="845"/>
      <c r="F39" s="845"/>
      <c r="G39" s="845"/>
      <c r="H39" s="845"/>
      <c r="I39" s="845"/>
      <c r="J39" s="845"/>
      <c r="K39" s="845"/>
      <c r="L39" s="845"/>
      <c r="M39" s="845"/>
      <c r="N39" s="845"/>
      <c r="O39" s="845"/>
      <c r="P39" s="845"/>
      <c r="Q39" s="845"/>
      <c r="R39" s="846"/>
    </row>
    <row r="40" spans="1:19" ht="28.5" customHeight="1" x14ac:dyDescent="0.2">
      <c r="A40" s="782" t="s">
        <v>126</v>
      </c>
      <c r="B40" s="938"/>
      <c r="C40" s="938"/>
      <c r="D40" s="938"/>
      <c r="E40" s="938"/>
      <c r="F40" s="938"/>
      <c r="G40" s="939"/>
      <c r="H40" s="932"/>
      <c r="I40" s="933"/>
      <c r="J40" s="932" t="s">
        <v>20</v>
      </c>
      <c r="K40" s="933"/>
      <c r="L40" s="932" t="s">
        <v>21</v>
      </c>
      <c r="M40" s="933"/>
      <c r="N40" s="932" t="s">
        <v>22</v>
      </c>
      <c r="O40" s="933"/>
      <c r="P40" s="932" t="s">
        <v>23</v>
      </c>
      <c r="Q40" s="933"/>
      <c r="R40" s="969" t="s">
        <v>24</v>
      </c>
    </row>
    <row r="41" spans="1:19" ht="27.75" customHeight="1" x14ac:dyDescent="0.2">
      <c r="A41" s="160" t="s">
        <v>25</v>
      </c>
      <c r="B41" s="778" t="s">
        <v>26</v>
      </c>
      <c r="C41" s="878"/>
      <c r="D41" s="163" t="s">
        <v>27</v>
      </c>
      <c r="E41" s="164" t="s">
        <v>28</v>
      </c>
      <c r="F41" s="936" t="s">
        <v>29</v>
      </c>
      <c r="G41" s="937"/>
      <c r="H41" s="934"/>
      <c r="I41" s="935"/>
      <c r="J41" s="934"/>
      <c r="K41" s="935"/>
      <c r="L41" s="934"/>
      <c r="M41" s="935"/>
      <c r="N41" s="934"/>
      <c r="O41" s="935"/>
      <c r="P41" s="934"/>
      <c r="Q41" s="935"/>
      <c r="R41" s="970"/>
    </row>
    <row r="42" spans="1:19" ht="16.5" customHeight="1" x14ac:dyDescent="0.2">
      <c r="A42" s="819" t="s">
        <v>308</v>
      </c>
      <c r="B42" s="863" t="s">
        <v>307</v>
      </c>
      <c r="C42" s="729"/>
      <c r="D42" s="819" t="s">
        <v>30</v>
      </c>
      <c r="E42" s="993" t="s">
        <v>306</v>
      </c>
      <c r="F42" s="819" t="s">
        <v>305</v>
      </c>
      <c r="G42" s="820"/>
      <c r="H42" s="775" t="s">
        <v>33</v>
      </c>
      <c r="I42" s="777"/>
      <c r="J42" s="690">
        <f>J44/$R$54</f>
        <v>0.93124994999999999</v>
      </c>
      <c r="K42" s="691"/>
      <c r="L42" s="690">
        <f>L44/R44</f>
        <v>9.4444399999999998E-2</v>
      </c>
      <c r="M42" s="691"/>
      <c r="N42" s="690">
        <f>N44/R44</f>
        <v>4.9999955555555559E-2</v>
      </c>
      <c r="O42" s="691"/>
      <c r="P42" s="690">
        <f>P44/R44</f>
        <v>2.7777911111111112E-2</v>
      </c>
      <c r="Q42" s="691"/>
      <c r="R42" s="159">
        <f>SUM(J42:Q42)</f>
        <v>1.1034722166666666</v>
      </c>
      <c r="S42" s="162"/>
    </row>
    <row r="43" spans="1:19" ht="16.5" customHeight="1" x14ac:dyDescent="0.2">
      <c r="A43" s="820"/>
      <c r="B43" s="864"/>
      <c r="C43" s="866"/>
      <c r="D43" s="820"/>
      <c r="E43" s="993"/>
      <c r="F43" s="820"/>
      <c r="G43" s="820"/>
      <c r="H43" s="775" t="s">
        <v>34</v>
      </c>
      <c r="I43" s="777"/>
      <c r="J43" s="690">
        <f>J45/$R$54</f>
        <v>0</v>
      </c>
      <c r="K43" s="691"/>
      <c r="L43" s="690">
        <f>L45/$R$54</f>
        <v>0</v>
      </c>
      <c r="M43" s="691"/>
      <c r="N43" s="690">
        <f>N45/$R$54</f>
        <v>0</v>
      </c>
      <c r="O43" s="691"/>
      <c r="P43" s="690">
        <f>P45/$R$54</f>
        <v>0</v>
      </c>
      <c r="Q43" s="691"/>
      <c r="R43" s="159">
        <f>SUM(J43:Q43)</f>
        <v>0</v>
      </c>
    </row>
    <row r="44" spans="1:19" ht="16.5" customHeight="1" x14ac:dyDescent="0.25">
      <c r="A44" s="820"/>
      <c r="B44" s="864"/>
      <c r="C44" s="866"/>
      <c r="D44" s="820"/>
      <c r="E44" s="993" t="s">
        <v>304</v>
      </c>
      <c r="F44" s="820"/>
      <c r="G44" s="820"/>
      <c r="H44" s="775" t="s">
        <v>35</v>
      </c>
      <c r="I44" s="777"/>
      <c r="J44" s="821">
        <f>+J54+J61</f>
        <v>372499.98</v>
      </c>
      <c r="K44" s="823"/>
      <c r="L44" s="821">
        <f>+L54+L61</f>
        <v>42499.979999999996</v>
      </c>
      <c r="M44" s="823"/>
      <c r="N44" s="821">
        <f>+N54+N61</f>
        <v>22499.98</v>
      </c>
      <c r="O44" s="823"/>
      <c r="P44" s="821">
        <f>+P54+P61</f>
        <v>12500.06</v>
      </c>
      <c r="Q44" s="823"/>
      <c r="R44" s="126">
        <f>SUM(J44:Q44)</f>
        <v>449999.99999999994</v>
      </c>
    </row>
    <row r="45" spans="1:19" ht="30.75" customHeight="1" x14ac:dyDescent="0.25">
      <c r="A45" s="820"/>
      <c r="B45" s="730"/>
      <c r="C45" s="732"/>
      <c r="D45" s="820"/>
      <c r="E45" s="993"/>
      <c r="F45" s="820"/>
      <c r="G45" s="820"/>
      <c r="H45" s="775" t="s">
        <v>36</v>
      </c>
      <c r="I45" s="777"/>
      <c r="J45" s="821"/>
      <c r="K45" s="823"/>
      <c r="L45" s="821"/>
      <c r="M45" s="823"/>
      <c r="N45" s="561"/>
      <c r="O45" s="562"/>
      <c r="P45" s="1004"/>
      <c r="Q45" s="1005"/>
      <c r="R45" s="161"/>
    </row>
    <row r="46" spans="1:19" x14ac:dyDescent="0.2">
      <c r="A46" s="985"/>
      <c r="B46" s="986"/>
      <c r="C46" s="986"/>
      <c r="D46" s="986"/>
      <c r="E46" s="986"/>
      <c r="F46" s="986"/>
      <c r="G46" s="986"/>
      <c r="H46" s="986"/>
      <c r="I46" s="986"/>
      <c r="J46" s="986"/>
      <c r="K46" s="986"/>
      <c r="L46" s="986"/>
      <c r="M46" s="986"/>
      <c r="N46" s="986"/>
      <c r="O46" s="986"/>
      <c r="P46" s="986"/>
      <c r="Q46" s="986"/>
      <c r="R46" s="987"/>
    </row>
    <row r="47" spans="1:19" ht="30" customHeight="1" x14ac:dyDescent="0.2">
      <c r="A47" s="931" t="s">
        <v>122</v>
      </c>
      <c r="B47" s="815"/>
      <c r="C47" s="815"/>
      <c r="D47" s="815"/>
      <c r="E47" s="815"/>
      <c r="F47" s="812"/>
      <c r="G47" s="812"/>
      <c r="H47" s="812"/>
      <c r="I47" s="812"/>
      <c r="J47" s="812"/>
      <c r="K47" s="812"/>
      <c r="L47" s="812"/>
      <c r="M47" s="812"/>
      <c r="N47" s="812"/>
      <c r="O47" s="812"/>
      <c r="P47" s="812"/>
      <c r="Q47" s="812"/>
      <c r="R47" s="813"/>
    </row>
    <row r="48" spans="1:19" ht="17.25" customHeight="1" x14ac:dyDescent="0.2">
      <c r="A48" s="928"/>
      <c r="B48" s="929"/>
      <c r="C48" s="929"/>
      <c r="D48" s="929"/>
      <c r="E48" s="929"/>
      <c r="F48" s="929"/>
      <c r="G48" s="929"/>
      <c r="H48" s="929"/>
      <c r="I48" s="929"/>
      <c r="J48" s="929"/>
      <c r="K48" s="929"/>
      <c r="L48" s="929"/>
      <c r="M48" s="929"/>
      <c r="N48" s="929"/>
      <c r="O48" s="929"/>
      <c r="P48" s="929"/>
      <c r="Q48" s="929"/>
      <c r="R48" s="930"/>
    </row>
    <row r="49" spans="1:20" x14ac:dyDescent="0.2">
      <c r="A49" s="928"/>
      <c r="B49" s="929"/>
      <c r="C49" s="929"/>
      <c r="D49" s="929"/>
      <c r="E49" s="929"/>
      <c r="F49" s="929"/>
      <c r="G49" s="929"/>
      <c r="H49" s="929"/>
      <c r="I49" s="929"/>
      <c r="J49" s="929"/>
      <c r="K49" s="929"/>
      <c r="L49" s="929"/>
      <c r="M49" s="929"/>
      <c r="N49" s="929"/>
      <c r="O49" s="929"/>
      <c r="P49" s="929"/>
      <c r="Q49" s="929"/>
      <c r="R49" s="930"/>
    </row>
    <row r="50" spans="1:20" ht="25.5" customHeight="1" x14ac:dyDescent="0.2">
      <c r="A50" s="971" t="s">
        <v>303</v>
      </c>
      <c r="B50" s="972"/>
      <c r="C50" s="972"/>
      <c r="D50" s="972"/>
      <c r="E50" s="973"/>
      <c r="F50" s="927" t="s">
        <v>37</v>
      </c>
      <c r="G50" s="974"/>
      <c r="H50" s="974"/>
      <c r="I50" s="927" t="s">
        <v>300</v>
      </c>
      <c r="J50" s="842"/>
      <c r="K50" s="842"/>
      <c r="L50" s="843"/>
      <c r="M50" s="841" t="s">
        <v>38</v>
      </c>
      <c r="N50" s="842"/>
      <c r="O50" s="842"/>
      <c r="P50" s="927" t="s">
        <v>96</v>
      </c>
      <c r="Q50" s="974"/>
      <c r="R50" s="982"/>
    </row>
    <row r="51" spans="1:20" x14ac:dyDescent="0.2">
      <c r="A51" s="156" t="s">
        <v>25</v>
      </c>
      <c r="B51" s="983" t="s">
        <v>26</v>
      </c>
      <c r="C51" s="984"/>
      <c r="D51" s="155" t="s">
        <v>27</v>
      </c>
      <c r="E51" s="150" t="s">
        <v>28</v>
      </c>
      <c r="F51" s="775" t="s">
        <v>29</v>
      </c>
      <c r="G51" s="777"/>
      <c r="H51" s="907"/>
      <c r="I51" s="868"/>
      <c r="J51" s="975" t="s">
        <v>20</v>
      </c>
      <c r="K51" s="976"/>
      <c r="L51" s="975" t="s">
        <v>21</v>
      </c>
      <c r="M51" s="976"/>
      <c r="N51" s="975" t="s">
        <v>22</v>
      </c>
      <c r="O51" s="976"/>
      <c r="P51" s="975" t="s">
        <v>23</v>
      </c>
      <c r="Q51" s="976"/>
      <c r="R51" s="154" t="s">
        <v>39</v>
      </c>
    </row>
    <row r="52" spans="1:20" ht="33.75" customHeight="1" x14ac:dyDescent="0.2">
      <c r="A52" s="604" t="s">
        <v>302</v>
      </c>
      <c r="B52" s="852" t="s">
        <v>40</v>
      </c>
      <c r="C52" s="926"/>
      <c r="D52" s="980" t="s">
        <v>30</v>
      </c>
      <c r="E52" s="977" t="s">
        <v>297</v>
      </c>
      <c r="F52" s="996" t="s">
        <v>42</v>
      </c>
      <c r="G52" s="997"/>
      <c r="H52" s="841" t="s">
        <v>33</v>
      </c>
      <c r="I52" s="843"/>
      <c r="J52" s="690">
        <f>J54/$R$54</f>
        <v>0.9</v>
      </c>
      <c r="K52" s="691"/>
      <c r="L52" s="690">
        <f>L54/R54</f>
        <v>7.4999999999999997E-2</v>
      </c>
      <c r="M52" s="691"/>
      <c r="N52" s="690">
        <f>N54/R54</f>
        <v>2.5000000000000001E-2</v>
      </c>
      <c r="O52" s="691"/>
      <c r="P52" s="690">
        <f>P54/R54</f>
        <v>0</v>
      </c>
      <c r="Q52" s="691"/>
      <c r="R52" s="159">
        <f>SUM(J52:Q52)</f>
        <v>1</v>
      </c>
      <c r="S52" s="152"/>
    </row>
    <row r="53" spans="1:20" ht="15" x14ac:dyDescent="0.25">
      <c r="A53" s="605"/>
      <c r="B53" s="989"/>
      <c r="C53" s="990"/>
      <c r="D53" s="981"/>
      <c r="E53" s="978"/>
      <c r="F53" s="998"/>
      <c r="G53" s="999"/>
      <c r="H53" s="841" t="s">
        <v>34</v>
      </c>
      <c r="I53" s="843"/>
      <c r="J53" s="690">
        <f>J55/$R$54</f>
        <v>0</v>
      </c>
      <c r="K53" s="691"/>
      <c r="L53" s="690">
        <f>L55/$R$54</f>
        <v>0</v>
      </c>
      <c r="M53" s="691"/>
      <c r="N53" s="690">
        <f>N55/$R$54</f>
        <v>0</v>
      </c>
      <c r="O53" s="691"/>
      <c r="P53" s="690">
        <f>P55/$R$54</f>
        <v>0</v>
      </c>
      <c r="Q53" s="691"/>
      <c r="R53" s="159">
        <f>SUM(J53:Q53)</f>
        <v>0</v>
      </c>
      <c r="T53" s="158"/>
    </row>
    <row r="54" spans="1:20" ht="13.5" customHeight="1" x14ac:dyDescent="0.25">
      <c r="A54" s="605"/>
      <c r="B54" s="989"/>
      <c r="C54" s="990"/>
      <c r="D54" s="157"/>
      <c r="E54" s="977" t="s">
        <v>296</v>
      </c>
      <c r="F54" s="998"/>
      <c r="G54" s="999"/>
      <c r="H54" s="841" t="s">
        <v>35</v>
      </c>
      <c r="I54" s="843"/>
      <c r="J54" s="821">
        <v>360000</v>
      </c>
      <c r="K54" s="823"/>
      <c r="L54" s="821">
        <v>30000</v>
      </c>
      <c r="M54" s="823"/>
      <c r="N54" s="821">
        <v>10000</v>
      </c>
      <c r="O54" s="823"/>
      <c r="P54" s="821">
        <v>0</v>
      </c>
      <c r="Q54" s="823"/>
      <c r="R54" s="126">
        <f>SUM(J54:Q54)</f>
        <v>400000</v>
      </c>
    </row>
    <row r="55" spans="1:20" ht="28.5" customHeight="1" x14ac:dyDescent="0.25">
      <c r="A55" s="605"/>
      <c r="B55" s="991"/>
      <c r="C55" s="992"/>
      <c r="D55" s="157"/>
      <c r="E55" s="979"/>
      <c r="F55" s="1000"/>
      <c r="G55" s="1001"/>
      <c r="H55" s="841" t="s">
        <v>36</v>
      </c>
      <c r="I55" s="843"/>
      <c r="J55" s="821"/>
      <c r="K55" s="823"/>
      <c r="L55" s="561"/>
      <c r="M55" s="562"/>
      <c r="N55" s="561"/>
      <c r="O55" s="562"/>
      <c r="P55" s="1004"/>
      <c r="Q55" s="1005"/>
      <c r="R55" s="123"/>
    </row>
    <row r="56" spans="1:20" x14ac:dyDescent="0.2">
      <c r="A56" s="928"/>
      <c r="B56" s="929"/>
      <c r="C56" s="929"/>
      <c r="D56" s="929"/>
      <c r="E56" s="929"/>
      <c r="F56" s="929"/>
      <c r="G56" s="929"/>
      <c r="H56" s="929"/>
      <c r="I56" s="929"/>
      <c r="J56" s="929"/>
      <c r="K56" s="929"/>
      <c r="L56" s="929"/>
      <c r="M56" s="929"/>
      <c r="N56" s="929"/>
      <c r="O56" s="929"/>
      <c r="P56" s="929"/>
      <c r="Q56" s="929"/>
      <c r="R56" s="930"/>
    </row>
    <row r="57" spans="1:20" ht="27" customHeight="1" x14ac:dyDescent="0.2">
      <c r="A57" s="971" t="s">
        <v>301</v>
      </c>
      <c r="B57" s="972"/>
      <c r="C57" s="972"/>
      <c r="D57" s="972"/>
      <c r="E57" s="973"/>
      <c r="F57" s="927" t="s">
        <v>37</v>
      </c>
      <c r="G57" s="974"/>
      <c r="H57" s="974"/>
      <c r="I57" s="927" t="s">
        <v>300</v>
      </c>
      <c r="J57" s="842"/>
      <c r="K57" s="842"/>
      <c r="L57" s="843"/>
      <c r="M57" s="841" t="s">
        <v>38</v>
      </c>
      <c r="N57" s="842"/>
      <c r="O57" s="842"/>
      <c r="P57" s="927" t="s">
        <v>96</v>
      </c>
      <c r="Q57" s="974"/>
      <c r="R57" s="982"/>
    </row>
    <row r="58" spans="1:20" x14ac:dyDescent="0.2">
      <c r="A58" s="156" t="s">
        <v>25</v>
      </c>
      <c r="B58" s="988" t="s">
        <v>299</v>
      </c>
      <c r="C58" s="984"/>
      <c r="D58" s="155" t="s">
        <v>27</v>
      </c>
      <c r="E58" s="150" t="s">
        <v>28</v>
      </c>
      <c r="F58" s="775" t="s">
        <v>29</v>
      </c>
      <c r="G58" s="777"/>
      <c r="H58" s="907"/>
      <c r="I58" s="868"/>
      <c r="J58" s="975" t="s">
        <v>20</v>
      </c>
      <c r="K58" s="976"/>
      <c r="L58" s="975" t="s">
        <v>21</v>
      </c>
      <c r="M58" s="976"/>
      <c r="N58" s="975" t="s">
        <v>22</v>
      </c>
      <c r="O58" s="976"/>
      <c r="P58" s="975" t="s">
        <v>23</v>
      </c>
      <c r="Q58" s="976"/>
      <c r="R58" s="154" t="s">
        <v>39</v>
      </c>
    </row>
    <row r="59" spans="1:20" ht="12.75" customHeight="1" x14ac:dyDescent="0.2">
      <c r="A59" s="1006" t="s">
        <v>298</v>
      </c>
      <c r="B59" s="852" t="s">
        <v>40</v>
      </c>
      <c r="C59" s="926"/>
      <c r="D59" s="969" t="s">
        <v>30</v>
      </c>
      <c r="E59" s="977" t="s">
        <v>297</v>
      </c>
      <c r="F59" s="852" t="s">
        <v>42</v>
      </c>
      <c r="G59" s="926"/>
      <c r="H59" s="775" t="s">
        <v>33</v>
      </c>
      <c r="I59" s="777"/>
      <c r="J59" s="690">
        <f>J61/$R$61</f>
        <v>0.24999959999999999</v>
      </c>
      <c r="K59" s="691"/>
      <c r="L59" s="690">
        <f>L61/R61</f>
        <v>0.24999959999999999</v>
      </c>
      <c r="M59" s="691"/>
      <c r="N59" s="690">
        <f>N61/R61</f>
        <v>0.24999959999999999</v>
      </c>
      <c r="O59" s="691"/>
      <c r="P59" s="690">
        <f>P61/R61</f>
        <v>0.25000119999999998</v>
      </c>
      <c r="Q59" s="691"/>
      <c r="R59" s="151">
        <f>SUM(J59:Q59)</f>
        <v>1</v>
      </c>
      <c r="S59" s="152"/>
    </row>
    <row r="60" spans="1:20" x14ac:dyDescent="0.2">
      <c r="A60" s="1007"/>
      <c r="B60" s="989"/>
      <c r="C60" s="990"/>
      <c r="D60" s="1002"/>
      <c r="E60" s="978"/>
      <c r="F60" s="989"/>
      <c r="G60" s="990"/>
      <c r="H60" s="775" t="s">
        <v>34</v>
      </c>
      <c r="I60" s="777"/>
      <c r="J60" s="690">
        <f>J62/$R$61</f>
        <v>0</v>
      </c>
      <c r="K60" s="691"/>
      <c r="L60" s="690">
        <f>L62/$R$61</f>
        <v>0</v>
      </c>
      <c r="M60" s="691"/>
      <c r="N60" s="690">
        <f>N62/$R$61</f>
        <v>0</v>
      </c>
      <c r="O60" s="691"/>
      <c r="P60" s="690">
        <f>P62/$R$61</f>
        <v>0</v>
      </c>
      <c r="Q60" s="691"/>
      <c r="R60" s="151">
        <f>SUM(J60:Q60)</f>
        <v>0</v>
      </c>
    </row>
    <row r="61" spans="1:20" ht="12.75" customHeight="1" x14ac:dyDescent="0.25">
      <c r="A61" s="1007"/>
      <c r="B61" s="989"/>
      <c r="C61" s="990"/>
      <c r="D61" s="1002"/>
      <c r="E61" s="977" t="s">
        <v>296</v>
      </c>
      <c r="F61" s="989"/>
      <c r="G61" s="990"/>
      <c r="H61" s="775" t="s">
        <v>35</v>
      </c>
      <c r="I61" s="777"/>
      <c r="J61" s="821">
        <v>12499.98</v>
      </c>
      <c r="K61" s="823"/>
      <c r="L61" s="821">
        <v>12499.98</v>
      </c>
      <c r="M61" s="823"/>
      <c r="N61" s="821">
        <v>12499.98</v>
      </c>
      <c r="O61" s="823"/>
      <c r="P61" s="821">
        <v>12500.06</v>
      </c>
      <c r="Q61" s="823"/>
      <c r="R61" s="126">
        <f>SUM(J61:Q61)</f>
        <v>50000</v>
      </c>
    </row>
    <row r="62" spans="1:20" ht="63" customHeight="1" x14ac:dyDescent="0.2">
      <c r="A62" s="1008"/>
      <c r="B62" s="991"/>
      <c r="C62" s="992"/>
      <c r="D62" s="1003"/>
      <c r="E62" s="979"/>
      <c r="F62" s="991"/>
      <c r="G62" s="992"/>
      <c r="H62" s="775" t="s">
        <v>36</v>
      </c>
      <c r="I62" s="777"/>
      <c r="J62" s="994"/>
      <c r="K62" s="995"/>
      <c r="L62" s="994"/>
      <c r="M62" s="995"/>
      <c r="N62" s="994"/>
      <c r="O62" s="995"/>
      <c r="P62" s="994"/>
      <c r="Q62" s="995"/>
      <c r="R62" s="146">
        <f>SUM(J62:Q62)</f>
        <v>0</v>
      </c>
    </row>
    <row r="63" spans="1:20" x14ac:dyDescent="0.2">
      <c r="A63" s="816"/>
      <c r="B63" s="817"/>
      <c r="C63" s="817"/>
      <c r="D63" s="817"/>
      <c r="E63" s="817"/>
      <c r="F63" s="817"/>
      <c r="G63" s="817"/>
      <c r="H63" s="817"/>
      <c r="I63" s="817"/>
      <c r="J63" s="817"/>
      <c r="K63" s="817"/>
      <c r="L63" s="817"/>
      <c r="M63" s="817"/>
      <c r="N63" s="817"/>
      <c r="O63" s="817"/>
      <c r="P63" s="817"/>
      <c r="Q63" s="817"/>
      <c r="R63" s="818"/>
    </row>
    <row r="64" spans="1:20" ht="48.75" customHeight="1" x14ac:dyDescent="0.2">
      <c r="A64" s="819" t="s">
        <v>44</v>
      </c>
      <c r="B64" s="820"/>
      <c r="C64" s="820"/>
      <c r="D64" s="145"/>
      <c r="E64" s="819" t="s">
        <v>45</v>
      </c>
      <c r="F64" s="820"/>
      <c r="G64" s="820"/>
      <c r="H64" s="820"/>
      <c r="I64" s="820"/>
      <c r="J64" s="820"/>
      <c r="K64" s="820"/>
      <c r="L64" s="819" t="s">
        <v>46</v>
      </c>
      <c r="M64" s="820"/>
      <c r="N64" s="820"/>
      <c r="O64" s="820"/>
      <c r="P64" s="819" t="s">
        <v>47</v>
      </c>
      <c r="Q64" s="820"/>
      <c r="R64" s="820"/>
    </row>
    <row r="65" spans="1:18" s="144" customFormat="1" ht="39.75" customHeight="1" x14ac:dyDescent="0.2">
      <c r="A65" s="826" t="s">
        <v>295</v>
      </c>
      <c r="B65" s="827"/>
      <c r="C65" s="828"/>
      <c r="D65" s="143"/>
      <c r="E65" s="806" t="s">
        <v>294</v>
      </c>
      <c r="F65" s="807"/>
      <c r="G65" s="807"/>
      <c r="H65" s="807"/>
      <c r="I65" s="807"/>
      <c r="J65" s="807"/>
      <c r="K65" s="808"/>
      <c r="L65" s="803">
        <v>43831</v>
      </c>
      <c r="M65" s="804"/>
      <c r="N65" s="804"/>
      <c r="O65" s="805"/>
      <c r="P65" s="803">
        <v>44196</v>
      </c>
      <c r="Q65" s="804"/>
      <c r="R65" s="805"/>
    </row>
    <row r="66" spans="1:18" s="144" customFormat="1" ht="59.25" customHeight="1" x14ac:dyDescent="0.2">
      <c r="A66" s="829"/>
      <c r="B66" s="830"/>
      <c r="C66" s="831"/>
      <c r="D66" s="143"/>
      <c r="E66" s="806" t="s">
        <v>293</v>
      </c>
      <c r="F66" s="807"/>
      <c r="G66" s="807"/>
      <c r="H66" s="807"/>
      <c r="I66" s="807"/>
      <c r="J66" s="807"/>
      <c r="K66" s="808"/>
      <c r="L66" s="803">
        <v>43831</v>
      </c>
      <c r="M66" s="804"/>
      <c r="N66" s="804"/>
      <c r="O66" s="805"/>
      <c r="P66" s="803">
        <v>44196</v>
      </c>
      <c r="Q66" s="804"/>
      <c r="R66" s="805"/>
    </row>
    <row r="67" spans="1:18" s="144" customFormat="1" ht="39.75" customHeight="1" x14ac:dyDescent="0.2">
      <c r="A67" s="829"/>
      <c r="B67" s="830"/>
      <c r="C67" s="831"/>
      <c r="D67" s="143"/>
      <c r="E67" s="806" t="s">
        <v>292</v>
      </c>
      <c r="F67" s="807"/>
      <c r="G67" s="807"/>
      <c r="H67" s="807"/>
      <c r="I67" s="807"/>
      <c r="J67" s="807"/>
      <c r="K67" s="808"/>
      <c r="L67" s="803">
        <v>43831</v>
      </c>
      <c r="M67" s="804"/>
      <c r="N67" s="804"/>
      <c r="O67" s="805"/>
      <c r="P67" s="803">
        <v>44196</v>
      </c>
      <c r="Q67" s="804"/>
      <c r="R67" s="805"/>
    </row>
    <row r="68" spans="1:18" s="144" customFormat="1" ht="39.75" customHeight="1" x14ac:dyDescent="0.2">
      <c r="A68" s="829"/>
      <c r="B68" s="830"/>
      <c r="C68" s="831"/>
      <c r="D68" s="143"/>
      <c r="E68" s="806" t="s">
        <v>291</v>
      </c>
      <c r="F68" s="807"/>
      <c r="G68" s="807"/>
      <c r="H68" s="807"/>
      <c r="I68" s="807"/>
      <c r="J68" s="807"/>
      <c r="K68" s="808"/>
      <c r="L68" s="803">
        <v>43831</v>
      </c>
      <c r="M68" s="804"/>
      <c r="N68" s="804"/>
      <c r="O68" s="805"/>
      <c r="P68" s="803">
        <v>44196</v>
      </c>
      <c r="Q68" s="804"/>
      <c r="R68" s="805"/>
    </row>
    <row r="69" spans="1:18" s="144" customFormat="1" ht="56.25" customHeight="1" x14ac:dyDescent="0.2">
      <c r="A69" s="829"/>
      <c r="B69" s="830"/>
      <c r="C69" s="831"/>
      <c r="D69" s="143"/>
      <c r="E69" s="806" t="s">
        <v>290</v>
      </c>
      <c r="F69" s="807"/>
      <c r="G69" s="807"/>
      <c r="H69" s="807"/>
      <c r="I69" s="807"/>
      <c r="J69" s="807"/>
      <c r="K69" s="808"/>
      <c r="L69" s="803">
        <v>43831</v>
      </c>
      <c r="M69" s="804"/>
      <c r="N69" s="804"/>
      <c r="O69" s="805"/>
      <c r="P69" s="803">
        <v>44196</v>
      </c>
      <c r="Q69" s="804"/>
      <c r="R69" s="805"/>
    </row>
    <row r="70" spans="1:18" s="144" customFormat="1" ht="54" customHeight="1" x14ac:dyDescent="0.2">
      <c r="A70" s="832"/>
      <c r="B70" s="833"/>
      <c r="C70" s="834"/>
      <c r="D70" s="139"/>
      <c r="E70" s="806" t="s">
        <v>289</v>
      </c>
      <c r="F70" s="824"/>
      <c r="G70" s="824"/>
      <c r="H70" s="824"/>
      <c r="I70" s="824"/>
      <c r="J70" s="824"/>
      <c r="K70" s="825"/>
      <c r="L70" s="803">
        <v>43831</v>
      </c>
      <c r="M70" s="804"/>
      <c r="N70" s="804"/>
      <c r="O70" s="805"/>
      <c r="P70" s="803">
        <v>44196</v>
      </c>
      <c r="Q70" s="804"/>
      <c r="R70" s="805"/>
    </row>
    <row r="71" spans="1:18" ht="48.75" customHeight="1" x14ac:dyDescent="0.2">
      <c r="A71" s="876" t="s">
        <v>288</v>
      </c>
      <c r="B71" s="877"/>
      <c r="C71" s="877"/>
      <c r="D71" s="124"/>
      <c r="E71" s="875" t="s">
        <v>287</v>
      </c>
      <c r="F71" s="839"/>
      <c r="G71" s="839"/>
      <c r="H71" s="839"/>
      <c r="I71" s="839"/>
      <c r="J71" s="839"/>
      <c r="K71" s="840"/>
      <c r="L71" s="803">
        <v>43831</v>
      </c>
      <c r="M71" s="804"/>
      <c r="N71" s="804"/>
      <c r="O71" s="805"/>
      <c r="P71" s="803">
        <v>44196</v>
      </c>
      <c r="Q71" s="804"/>
      <c r="R71" s="805"/>
    </row>
    <row r="72" spans="1:18" ht="23.25" customHeight="1" x14ac:dyDescent="0.2">
      <c r="A72" s="877"/>
      <c r="B72" s="877"/>
      <c r="C72" s="877"/>
      <c r="D72" s="124"/>
      <c r="E72" s="875" t="s">
        <v>286</v>
      </c>
      <c r="F72" s="839"/>
      <c r="G72" s="839"/>
      <c r="H72" s="839"/>
      <c r="I72" s="839"/>
      <c r="J72" s="839"/>
      <c r="K72" s="840"/>
      <c r="L72" s="803">
        <v>43831</v>
      </c>
      <c r="M72" s="804"/>
      <c r="N72" s="804"/>
      <c r="O72" s="805"/>
      <c r="P72" s="803">
        <v>44196</v>
      </c>
      <c r="Q72" s="804"/>
      <c r="R72" s="805"/>
    </row>
    <row r="73" spans="1:18" ht="39.75" customHeight="1" x14ac:dyDescent="0.2">
      <c r="A73" s="877"/>
      <c r="B73" s="877"/>
      <c r="C73" s="877"/>
      <c r="D73" s="124"/>
      <c r="E73" s="875" t="s">
        <v>285</v>
      </c>
      <c r="F73" s="839"/>
      <c r="G73" s="839"/>
      <c r="H73" s="839"/>
      <c r="I73" s="839"/>
      <c r="J73" s="839"/>
      <c r="K73" s="840"/>
      <c r="L73" s="803">
        <v>43831</v>
      </c>
      <c r="M73" s="804"/>
      <c r="N73" s="804"/>
      <c r="O73" s="805"/>
      <c r="P73" s="803">
        <v>44196</v>
      </c>
      <c r="Q73" s="804"/>
      <c r="R73" s="805"/>
    </row>
    <row r="74" spans="1:18" ht="20.25" customHeight="1" x14ac:dyDescent="0.2">
      <c r="A74" s="877"/>
      <c r="B74" s="877"/>
      <c r="C74" s="877"/>
      <c r="D74" s="124"/>
      <c r="E74" s="875" t="s">
        <v>284</v>
      </c>
      <c r="F74" s="839"/>
      <c r="G74" s="839"/>
      <c r="H74" s="839"/>
      <c r="I74" s="839"/>
      <c r="J74" s="839"/>
      <c r="K74" s="840"/>
      <c r="L74" s="803">
        <v>43831</v>
      </c>
      <c r="M74" s="804"/>
      <c r="N74" s="804"/>
      <c r="O74" s="805"/>
      <c r="P74" s="803">
        <v>44196</v>
      </c>
      <c r="Q74" s="804"/>
      <c r="R74" s="805"/>
    </row>
    <row r="75" spans="1:18" ht="29.25" customHeight="1" x14ac:dyDescent="0.2">
      <c r="A75" s="877"/>
      <c r="B75" s="877"/>
      <c r="C75" s="877"/>
      <c r="D75" s="124"/>
      <c r="E75" s="875" t="s">
        <v>283</v>
      </c>
      <c r="F75" s="839"/>
      <c r="G75" s="839"/>
      <c r="H75" s="839"/>
      <c r="I75" s="839"/>
      <c r="J75" s="839"/>
      <c r="K75" s="840"/>
      <c r="L75" s="803">
        <v>43831</v>
      </c>
      <c r="M75" s="804"/>
      <c r="N75" s="804"/>
      <c r="O75" s="805"/>
      <c r="P75" s="803">
        <v>44196</v>
      </c>
      <c r="Q75" s="804"/>
      <c r="R75" s="805"/>
    </row>
    <row r="76" spans="1:18" ht="29.25" customHeight="1" x14ac:dyDescent="0.2">
      <c r="A76" s="877"/>
      <c r="B76" s="877"/>
      <c r="C76" s="877"/>
      <c r="D76" s="124"/>
      <c r="E76" s="875" t="s">
        <v>282</v>
      </c>
      <c r="F76" s="839"/>
      <c r="G76" s="839"/>
      <c r="H76" s="839"/>
      <c r="I76" s="839"/>
      <c r="J76" s="839"/>
      <c r="K76" s="840"/>
      <c r="L76" s="803">
        <v>43831</v>
      </c>
      <c r="M76" s="804"/>
      <c r="N76" s="804"/>
      <c r="O76" s="805"/>
      <c r="P76" s="803">
        <v>44196</v>
      </c>
      <c r="Q76" s="804"/>
      <c r="R76" s="805"/>
    </row>
    <row r="77" spans="1:18" ht="29.25" customHeight="1" x14ac:dyDescent="0.2">
      <c r="A77" s="877"/>
      <c r="B77" s="877"/>
      <c r="C77" s="877"/>
      <c r="D77" s="124"/>
      <c r="E77" s="875" t="s">
        <v>281</v>
      </c>
      <c r="F77" s="839"/>
      <c r="G77" s="839"/>
      <c r="H77" s="839"/>
      <c r="I77" s="839"/>
      <c r="J77" s="839"/>
      <c r="K77" s="840"/>
      <c r="L77" s="803">
        <v>43831</v>
      </c>
      <c r="M77" s="804"/>
      <c r="N77" s="804"/>
      <c r="O77" s="805"/>
      <c r="P77" s="803">
        <v>44196</v>
      </c>
      <c r="Q77" s="804"/>
      <c r="R77" s="805"/>
    </row>
    <row r="78" spans="1:18" ht="29.25" customHeight="1" x14ac:dyDescent="0.2">
      <c r="A78" s="826" t="s">
        <v>280</v>
      </c>
      <c r="B78" s="827"/>
      <c r="C78" s="828"/>
      <c r="D78" s="143"/>
      <c r="E78" s="806" t="s">
        <v>279</v>
      </c>
      <c r="F78" s="807"/>
      <c r="G78" s="807"/>
      <c r="H78" s="807"/>
      <c r="I78" s="807"/>
      <c r="J78" s="807"/>
      <c r="K78" s="808"/>
      <c r="L78" s="803">
        <v>43831</v>
      </c>
      <c r="M78" s="804"/>
      <c r="N78" s="804"/>
      <c r="O78" s="805"/>
      <c r="P78" s="803">
        <v>44196</v>
      </c>
      <c r="Q78" s="804"/>
      <c r="R78" s="805"/>
    </row>
    <row r="79" spans="1:18" ht="29.25" customHeight="1" x14ac:dyDescent="0.2">
      <c r="A79" s="829"/>
      <c r="B79" s="830"/>
      <c r="C79" s="831"/>
      <c r="D79" s="143"/>
      <c r="E79" s="806" t="s">
        <v>278</v>
      </c>
      <c r="F79" s="807"/>
      <c r="G79" s="807"/>
      <c r="H79" s="807"/>
      <c r="I79" s="807"/>
      <c r="J79" s="807"/>
      <c r="K79" s="808"/>
      <c r="L79" s="803">
        <v>43831</v>
      </c>
      <c r="M79" s="804"/>
      <c r="N79" s="804"/>
      <c r="O79" s="805"/>
      <c r="P79" s="803">
        <v>44196</v>
      </c>
      <c r="Q79" s="804"/>
      <c r="R79" s="805"/>
    </row>
    <row r="80" spans="1:18" ht="29.25" customHeight="1" x14ac:dyDescent="0.2">
      <c r="A80" s="829"/>
      <c r="B80" s="830"/>
      <c r="C80" s="831"/>
      <c r="D80" s="143"/>
      <c r="E80" s="806" t="s">
        <v>277</v>
      </c>
      <c r="F80" s="807"/>
      <c r="G80" s="807"/>
      <c r="H80" s="807"/>
      <c r="I80" s="807"/>
      <c r="J80" s="807"/>
      <c r="K80" s="808"/>
      <c r="L80" s="803">
        <v>43831</v>
      </c>
      <c r="M80" s="804"/>
      <c r="N80" s="804"/>
      <c r="O80" s="805"/>
      <c r="P80" s="803">
        <v>44196</v>
      </c>
      <c r="Q80" s="804"/>
      <c r="R80" s="805"/>
    </row>
    <row r="81" spans="1:18" ht="29.25" customHeight="1" x14ac:dyDescent="0.2">
      <c r="A81" s="829"/>
      <c r="B81" s="830"/>
      <c r="C81" s="831"/>
      <c r="D81" s="143"/>
      <c r="E81" s="806" t="s">
        <v>276</v>
      </c>
      <c r="F81" s="807"/>
      <c r="G81" s="807"/>
      <c r="H81" s="807"/>
      <c r="I81" s="807"/>
      <c r="J81" s="807"/>
      <c r="K81" s="808"/>
      <c r="L81" s="803">
        <v>43831</v>
      </c>
      <c r="M81" s="804"/>
      <c r="N81" s="804"/>
      <c r="O81" s="805"/>
      <c r="P81" s="803">
        <v>44196</v>
      </c>
      <c r="Q81" s="804"/>
      <c r="R81" s="805"/>
    </row>
    <row r="82" spans="1:18" ht="42" customHeight="1" x14ac:dyDescent="0.2">
      <c r="A82" s="829"/>
      <c r="B82" s="830"/>
      <c r="C82" s="831"/>
      <c r="D82" s="143"/>
      <c r="E82" s="806" t="s">
        <v>275</v>
      </c>
      <c r="F82" s="807"/>
      <c r="G82" s="807"/>
      <c r="H82" s="807"/>
      <c r="I82" s="807"/>
      <c r="J82" s="807"/>
      <c r="K82" s="808"/>
      <c r="L82" s="803">
        <v>43831</v>
      </c>
      <c r="M82" s="804"/>
      <c r="N82" s="804"/>
      <c r="O82" s="805"/>
      <c r="P82" s="803">
        <v>44196</v>
      </c>
      <c r="Q82" s="804"/>
      <c r="R82" s="805"/>
    </row>
    <row r="83" spans="1:18" ht="29.25" customHeight="1" x14ac:dyDescent="0.2">
      <c r="A83" s="832"/>
      <c r="B83" s="833"/>
      <c r="C83" s="834"/>
      <c r="D83" s="139"/>
      <c r="E83" s="806" t="s">
        <v>274</v>
      </c>
      <c r="F83" s="824"/>
      <c r="G83" s="824"/>
      <c r="H83" s="824"/>
      <c r="I83" s="824"/>
      <c r="J83" s="824"/>
      <c r="K83" s="825"/>
      <c r="L83" s="803">
        <v>43831</v>
      </c>
      <c r="M83" s="804"/>
      <c r="N83" s="804"/>
      <c r="O83" s="805"/>
      <c r="P83" s="803">
        <v>44196</v>
      </c>
      <c r="Q83" s="804"/>
      <c r="R83" s="805"/>
    </row>
    <row r="84" spans="1:18" x14ac:dyDescent="0.2">
      <c r="A84" s="924"/>
      <c r="B84" s="925"/>
      <c r="C84" s="925"/>
      <c r="D84" s="925"/>
      <c r="E84" s="925"/>
      <c r="F84" s="925"/>
      <c r="G84" s="925"/>
      <c r="H84" s="925"/>
      <c r="I84" s="925"/>
      <c r="J84" s="925"/>
      <c r="K84" s="925"/>
      <c r="L84" s="925"/>
      <c r="M84" s="925"/>
      <c r="N84" s="925"/>
      <c r="O84" s="925"/>
      <c r="P84" s="925"/>
      <c r="Q84" s="925"/>
      <c r="R84" s="926"/>
    </row>
    <row r="85" spans="1:18" ht="38.25" customHeight="1" x14ac:dyDescent="0.2">
      <c r="A85" s="819" t="s">
        <v>48</v>
      </c>
      <c r="B85" s="819"/>
      <c r="C85" s="819"/>
      <c r="D85" s="138" t="s">
        <v>49</v>
      </c>
      <c r="E85" s="819" t="s">
        <v>50</v>
      </c>
      <c r="F85" s="819"/>
      <c r="G85" s="819"/>
      <c r="H85" s="819"/>
      <c r="I85" s="819"/>
      <c r="J85" s="819"/>
      <c r="K85" s="819"/>
      <c r="L85" s="927" t="s">
        <v>49</v>
      </c>
      <c r="M85" s="842"/>
      <c r="N85" s="842"/>
      <c r="O85" s="842"/>
      <c r="P85" s="842"/>
      <c r="Q85" s="842"/>
      <c r="R85" s="843"/>
    </row>
    <row r="86" spans="1:18" x14ac:dyDescent="0.2">
      <c r="A86" s="875" t="s">
        <v>273</v>
      </c>
      <c r="B86" s="839"/>
      <c r="C86" s="840"/>
      <c r="D86" s="122"/>
      <c r="E86" s="875" t="s">
        <v>272</v>
      </c>
      <c r="F86" s="839"/>
      <c r="G86" s="839"/>
      <c r="H86" s="839"/>
      <c r="I86" s="839"/>
      <c r="J86" s="839"/>
      <c r="K86" s="840"/>
      <c r="L86" s="841"/>
      <c r="M86" s="842"/>
      <c r="N86" s="842"/>
      <c r="O86" s="842"/>
      <c r="P86" s="842"/>
      <c r="Q86" s="842"/>
      <c r="R86" s="843"/>
    </row>
    <row r="87" spans="1:18" x14ac:dyDescent="0.2">
      <c r="A87" s="875"/>
      <c r="B87" s="839"/>
      <c r="C87" s="840"/>
      <c r="D87" s="122"/>
      <c r="E87" s="875" t="s">
        <v>271</v>
      </c>
      <c r="F87" s="839"/>
      <c r="G87" s="839"/>
      <c r="H87" s="839"/>
      <c r="I87" s="839"/>
      <c r="J87" s="839"/>
      <c r="K87" s="840"/>
      <c r="L87" s="841"/>
      <c r="M87" s="842"/>
      <c r="N87" s="842"/>
      <c r="O87" s="842"/>
      <c r="P87" s="842"/>
      <c r="Q87" s="842"/>
      <c r="R87" s="843"/>
    </row>
    <row r="88" spans="1:18" x14ac:dyDescent="0.2">
      <c r="A88" s="838"/>
      <c r="B88" s="839"/>
      <c r="C88" s="840"/>
      <c r="D88" s="122"/>
      <c r="E88" s="838"/>
      <c r="F88" s="839"/>
      <c r="G88" s="839"/>
      <c r="H88" s="839"/>
      <c r="I88" s="839"/>
      <c r="J88" s="839"/>
      <c r="K88" s="840"/>
      <c r="L88" s="841"/>
      <c r="M88" s="842"/>
      <c r="N88" s="842"/>
      <c r="O88" s="842"/>
      <c r="P88" s="842"/>
      <c r="Q88" s="842"/>
      <c r="R88" s="843"/>
    </row>
    <row r="89" spans="1:18" x14ac:dyDescent="0.2">
      <c r="A89" s="838"/>
      <c r="B89" s="839"/>
      <c r="C89" s="840"/>
      <c r="D89" s="122"/>
      <c r="E89" s="838"/>
      <c r="F89" s="839"/>
      <c r="G89" s="839"/>
      <c r="H89" s="839"/>
      <c r="I89" s="839"/>
      <c r="J89" s="839"/>
      <c r="K89" s="840"/>
      <c r="L89" s="841"/>
      <c r="M89" s="842"/>
      <c r="N89" s="842"/>
      <c r="O89" s="842"/>
      <c r="P89" s="842"/>
      <c r="Q89" s="842"/>
      <c r="R89" s="843"/>
    </row>
    <row r="90" spans="1:18" x14ac:dyDescent="0.2">
      <c r="A90" s="838"/>
      <c r="B90" s="839"/>
      <c r="C90" s="840"/>
      <c r="D90" s="122"/>
      <c r="E90" s="838"/>
      <c r="F90" s="839"/>
      <c r="G90" s="839"/>
      <c r="H90" s="839"/>
      <c r="I90" s="839"/>
      <c r="J90" s="839"/>
      <c r="K90" s="840"/>
      <c r="L90" s="841"/>
      <c r="M90" s="842"/>
      <c r="N90" s="842"/>
      <c r="O90" s="842"/>
      <c r="P90" s="842"/>
      <c r="Q90" s="842"/>
      <c r="R90" s="843"/>
    </row>
    <row r="91" spans="1:18" x14ac:dyDescent="0.2">
      <c r="A91" s="844"/>
      <c r="B91" s="845"/>
      <c r="C91" s="845"/>
      <c r="D91" s="845"/>
      <c r="E91" s="845"/>
      <c r="F91" s="845"/>
      <c r="G91" s="845"/>
      <c r="H91" s="845"/>
      <c r="I91" s="845"/>
      <c r="J91" s="845"/>
      <c r="K91" s="845"/>
      <c r="L91" s="845"/>
      <c r="M91" s="845"/>
      <c r="N91" s="845"/>
      <c r="O91" s="845"/>
      <c r="P91" s="845"/>
      <c r="Q91" s="845"/>
      <c r="R91" s="846"/>
    </row>
    <row r="92" spans="1:18" ht="16.5" customHeight="1" x14ac:dyDescent="0.2">
      <c r="A92" s="847" t="s">
        <v>51</v>
      </c>
      <c r="B92" s="130" t="s">
        <v>52</v>
      </c>
      <c r="C92" s="819" t="s">
        <v>270</v>
      </c>
      <c r="D92" s="820"/>
      <c r="E92" s="820"/>
      <c r="F92" s="820"/>
      <c r="G92" s="820"/>
      <c r="H92" s="820"/>
      <c r="I92" s="820"/>
      <c r="J92" s="820"/>
      <c r="K92" s="820"/>
      <c r="L92" s="820"/>
      <c r="M92" s="820"/>
      <c r="N92" s="820"/>
      <c r="O92" s="820"/>
      <c r="P92" s="820"/>
      <c r="Q92" s="820"/>
      <c r="R92" s="820"/>
    </row>
    <row r="93" spans="1:18" ht="16.5" customHeight="1" x14ac:dyDescent="0.2">
      <c r="A93" s="848"/>
      <c r="B93" s="130" t="s">
        <v>53</v>
      </c>
      <c r="C93" s="819" t="s">
        <v>223</v>
      </c>
      <c r="D93" s="819"/>
      <c r="E93" s="819"/>
      <c r="F93" s="819"/>
      <c r="G93" s="819"/>
      <c r="H93" s="819"/>
      <c r="I93" s="819"/>
      <c r="J93" s="819"/>
      <c r="K93" s="819"/>
      <c r="L93" s="819"/>
      <c r="M93" s="819"/>
      <c r="N93" s="819"/>
      <c r="O93" s="819"/>
      <c r="P93" s="819"/>
      <c r="Q93" s="819"/>
      <c r="R93" s="819"/>
    </row>
    <row r="94" spans="1:18" ht="12.75" customHeight="1" x14ac:dyDescent="0.2">
      <c r="A94" s="848"/>
      <c r="B94" s="850" t="s">
        <v>54</v>
      </c>
      <c r="C94" s="852" t="s">
        <v>269</v>
      </c>
      <c r="D94" s="853"/>
      <c r="E94" s="853"/>
      <c r="F94" s="853"/>
      <c r="G94" s="853"/>
      <c r="H94" s="853"/>
      <c r="I94" s="853"/>
      <c r="J94" s="853"/>
      <c r="K94" s="853"/>
      <c r="L94" s="853"/>
      <c r="M94" s="853"/>
      <c r="N94" s="853"/>
      <c r="O94" s="853"/>
      <c r="P94" s="853"/>
      <c r="Q94" s="853"/>
      <c r="R94" s="854"/>
    </row>
    <row r="95" spans="1:18" x14ac:dyDescent="0.2">
      <c r="A95" s="849"/>
      <c r="B95" s="851"/>
      <c r="C95" s="855"/>
      <c r="D95" s="856"/>
      <c r="E95" s="856"/>
      <c r="F95" s="856"/>
      <c r="G95" s="856"/>
      <c r="H95" s="856"/>
      <c r="I95" s="856"/>
      <c r="J95" s="856"/>
      <c r="K95" s="856"/>
      <c r="L95" s="856"/>
      <c r="M95" s="856"/>
      <c r="N95" s="856"/>
      <c r="O95" s="856"/>
      <c r="P95" s="856"/>
      <c r="Q95" s="856"/>
      <c r="R95" s="857"/>
    </row>
    <row r="98" spans="1:17" x14ac:dyDescent="0.2">
      <c r="A98" s="129" t="s">
        <v>55</v>
      </c>
    </row>
    <row r="100" spans="1:17" x14ac:dyDescent="0.2">
      <c r="A100" s="123" t="s">
        <v>56</v>
      </c>
      <c r="B100" s="123">
        <v>1000</v>
      </c>
      <c r="C100" s="123">
        <v>2000</v>
      </c>
      <c r="D100" s="123">
        <v>3000</v>
      </c>
      <c r="E100" s="123">
        <v>4000</v>
      </c>
      <c r="F100" s="809">
        <v>5000</v>
      </c>
      <c r="G100" s="809"/>
      <c r="H100" s="809"/>
      <c r="I100" s="809">
        <v>6000</v>
      </c>
      <c r="J100" s="809"/>
      <c r="K100" s="811"/>
      <c r="L100" s="811">
        <v>7000</v>
      </c>
      <c r="M100" s="812"/>
      <c r="N100" s="813"/>
      <c r="O100" s="835" t="s">
        <v>57</v>
      </c>
      <c r="P100" s="810"/>
      <c r="Q100" s="810"/>
    </row>
    <row r="101" spans="1:17" ht="26.25" x14ac:dyDescent="0.25">
      <c r="A101" s="128" t="s">
        <v>268</v>
      </c>
      <c r="B101" s="127">
        <v>0</v>
      </c>
      <c r="C101" s="127">
        <v>400000</v>
      </c>
      <c r="D101" s="127">
        <v>50000.000000000007</v>
      </c>
      <c r="E101" s="127">
        <v>0</v>
      </c>
      <c r="F101" s="821">
        <v>0</v>
      </c>
      <c r="G101" s="822"/>
      <c r="H101" s="823"/>
      <c r="I101" s="821">
        <v>0</v>
      </c>
      <c r="J101" s="822"/>
      <c r="K101" s="822"/>
      <c r="L101" s="821">
        <v>0</v>
      </c>
      <c r="M101" s="822"/>
      <c r="N101" s="823"/>
      <c r="O101" s="836">
        <f>SUM(B101:N101)</f>
        <v>450000</v>
      </c>
      <c r="P101" s="837"/>
      <c r="Q101" s="837"/>
    </row>
    <row r="102" spans="1:17" x14ac:dyDescent="0.2">
      <c r="A102" s="125" t="s">
        <v>267</v>
      </c>
      <c r="B102" s="122"/>
      <c r="C102" s="122"/>
      <c r="D102" s="122"/>
      <c r="E102" s="122"/>
      <c r="F102" s="811"/>
      <c r="G102" s="812"/>
      <c r="H102" s="813"/>
      <c r="I102" s="811"/>
      <c r="J102" s="812"/>
      <c r="K102" s="812"/>
      <c r="L102" s="811"/>
      <c r="M102" s="812"/>
      <c r="N102" s="813"/>
      <c r="O102" s="809"/>
      <c r="P102" s="810"/>
      <c r="Q102" s="810"/>
    </row>
    <row r="103" spans="1:17" x14ac:dyDescent="0.2">
      <c r="A103" s="124"/>
      <c r="B103" s="122"/>
      <c r="C103" s="122"/>
      <c r="D103" s="122"/>
      <c r="E103" s="122"/>
      <c r="F103" s="811"/>
      <c r="G103" s="812"/>
      <c r="H103" s="813"/>
      <c r="I103" s="811"/>
      <c r="J103" s="812"/>
      <c r="K103" s="812"/>
      <c r="L103" s="811"/>
      <c r="M103" s="812"/>
      <c r="N103" s="813"/>
      <c r="O103" s="809"/>
      <c r="P103" s="810"/>
      <c r="Q103" s="810"/>
    </row>
    <row r="104" spans="1:17" x14ac:dyDescent="0.2">
      <c r="A104" s="124"/>
      <c r="B104" s="122"/>
      <c r="C104" s="122"/>
      <c r="D104" s="122"/>
      <c r="E104" s="122"/>
      <c r="F104" s="811"/>
      <c r="G104" s="812"/>
      <c r="H104" s="813"/>
      <c r="I104" s="811"/>
      <c r="J104" s="812"/>
      <c r="K104" s="812"/>
      <c r="L104" s="811"/>
      <c r="M104" s="812"/>
      <c r="N104" s="813"/>
      <c r="O104" s="809"/>
      <c r="P104" s="810"/>
      <c r="Q104" s="810"/>
    </row>
    <row r="105" spans="1:17" x14ac:dyDescent="0.2">
      <c r="A105" s="124"/>
      <c r="B105" s="122"/>
      <c r="C105" s="122"/>
      <c r="D105" s="122"/>
      <c r="E105" s="122"/>
      <c r="F105" s="811"/>
      <c r="G105" s="812"/>
      <c r="H105" s="813"/>
      <c r="I105" s="811"/>
      <c r="J105" s="812"/>
      <c r="K105" s="812"/>
      <c r="L105" s="811"/>
      <c r="M105" s="812"/>
      <c r="N105" s="813"/>
      <c r="O105" s="809"/>
      <c r="P105" s="810"/>
      <c r="Q105" s="810"/>
    </row>
    <row r="106" spans="1:17" x14ac:dyDescent="0.2">
      <c r="A106" s="124"/>
      <c r="B106" s="122"/>
      <c r="C106" s="122"/>
      <c r="D106" s="122"/>
      <c r="E106" s="122"/>
      <c r="F106" s="811"/>
      <c r="G106" s="812"/>
      <c r="H106" s="813"/>
      <c r="I106" s="811"/>
      <c r="J106" s="812"/>
      <c r="K106" s="812"/>
      <c r="L106" s="811"/>
      <c r="M106" s="812"/>
      <c r="N106" s="813"/>
      <c r="O106" s="809"/>
      <c r="P106" s="810"/>
      <c r="Q106" s="810"/>
    </row>
    <row r="107" spans="1:17" x14ac:dyDescent="0.2">
      <c r="B107" s="121"/>
      <c r="C107" s="121"/>
      <c r="D107" s="121"/>
      <c r="E107" s="121"/>
      <c r="F107" s="814"/>
      <c r="G107" s="814"/>
      <c r="H107" s="814"/>
      <c r="I107" s="814"/>
      <c r="J107" s="814"/>
      <c r="K107" s="814"/>
      <c r="L107" s="814"/>
      <c r="M107" s="814"/>
      <c r="N107" s="814"/>
      <c r="O107" s="814"/>
      <c r="P107" s="815"/>
      <c r="Q107" s="815"/>
    </row>
  </sheetData>
  <mergeCells count="283">
    <mergeCell ref="D59:D62"/>
    <mergeCell ref="H54:I54"/>
    <mergeCell ref="P45:Q45"/>
    <mergeCell ref="A49:R49"/>
    <mergeCell ref="I50:L50"/>
    <mergeCell ref="N55:O55"/>
    <mergeCell ref="P55:Q55"/>
    <mergeCell ref="A56:R56"/>
    <mergeCell ref="A57:E57"/>
    <mergeCell ref="F57:H57"/>
    <mergeCell ref="A59:A62"/>
    <mergeCell ref="B59:C62"/>
    <mergeCell ref="L59:M59"/>
    <mergeCell ref="N59:O59"/>
    <mergeCell ref="H60:I60"/>
    <mergeCell ref="J60:K60"/>
    <mergeCell ref="L60:M60"/>
    <mergeCell ref="N60:O60"/>
    <mergeCell ref="H61:I61"/>
    <mergeCell ref="J61:K61"/>
    <mergeCell ref="F59:G62"/>
    <mergeCell ref="H59:I59"/>
    <mergeCell ref="M50:O50"/>
    <mergeCell ref="P60:Q60"/>
    <mergeCell ref="E59:E60"/>
    <mergeCell ref="E61:E62"/>
    <mergeCell ref="L53:M53"/>
    <mergeCell ref="N53:O53"/>
    <mergeCell ref="P53:Q53"/>
    <mergeCell ref="F58:G58"/>
    <mergeCell ref="H58:I58"/>
    <mergeCell ref="J58:K58"/>
    <mergeCell ref="L58:M58"/>
    <mergeCell ref="N58:O58"/>
    <mergeCell ref="N61:O61"/>
    <mergeCell ref="P61:Q61"/>
    <mergeCell ref="H62:I62"/>
    <mergeCell ref="J62:K62"/>
    <mergeCell ref="L62:M62"/>
    <mergeCell ref="N62:O62"/>
    <mergeCell ref="P62:Q62"/>
    <mergeCell ref="L61:M61"/>
    <mergeCell ref="I57:L57"/>
    <mergeCell ref="M57:O57"/>
    <mergeCell ref="P57:R57"/>
    <mergeCell ref="F52:G55"/>
    <mergeCell ref="H52:I52"/>
    <mergeCell ref="L54:M54"/>
    <mergeCell ref="J42:K42"/>
    <mergeCell ref="L42:M42"/>
    <mergeCell ref="N42:O42"/>
    <mergeCell ref="P42:Q42"/>
    <mergeCell ref="A46:R46"/>
    <mergeCell ref="B58:C58"/>
    <mergeCell ref="A52:A55"/>
    <mergeCell ref="B52:C55"/>
    <mergeCell ref="N54:O54"/>
    <mergeCell ref="P54:Q54"/>
    <mergeCell ref="J54:K54"/>
    <mergeCell ref="J52:K52"/>
    <mergeCell ref="L43:M43"/>
    <mergeCell ref="E42:E43"/>
    <mergeCell ref="E44:E45"/>
    <mergeCell ref="P59:Q59"/>
    <mergeCell ref="A50:E50"/>
    <mergeCell ref="F50:H50"/>
    <mergeCell ref="P58:Q58"/>
    <mergeCell ref="H55:I55"/>
    <mergeCell ref="J55:K55"/>
    <mergeCell ref="L55:M55"/>
    <mergeCell ref="E52:E53"/>
    <mergeCell ref="E54:E55"/>
    <mergeCell ref="L52:M52"/>
    <mergeCell ref="N52:O52"/>
    <mergeCell ref="P52:Q52"/>
    <mergeCell ref="D52:D53"/>
    <mergeCell ref="H53:I53"/>
    <mergeCell ref="J53:K53"/>
    <mergeCell ref="J59:K59"/>
    <mergeCell ref="P50:R50"/>
    <mergeCell ref="B51:C51"/>
    <mergeCell ref="F51:G51"/>
    <mergeCell ref="H51:I51"/>
    <mergeCell ref="J51:K51"/>
    <mergeCell ref="L51:M51"/>
    <mergeCell ref="N51:O51"/>
    <mergeCell ref="P51:Q51"/>
    <mergeCell ref="L70:O70"/>
    <mergeCell ref="P70:R70"/>
    <mergeCell ref="E65:K65"/>
    <mergeCell ref="E67:K67"/>
    <mergeCell ref="L65:O65"/>
    <mergeCell ref="P65:R65"/>
    <mergeCell ref="L67:O67"/>
    <mergeCell ref="B19:R19"/>
    <mergeCell ref="K26:M26"/>
    <mergeCell ref="B34:R34"/>
    <mergeCell ref="B36:R37"/>
    <mergeCell ref="A22:R22"/>
    <mergeCell ref="A27:R27"/>
    <mergeCell ref="A28:B28"/>
    <mergeCell ref="E30:G30"/>
    <mergeCell ref="H30:R30"/>
    <mergeCell ref="A31:R31"/>
    <mergeCell ref="A20:A21"/>
    <mergeCell ref="B20:E21"/>
    <mergeCell ref="F20:K21"/>
    <mergeCell ref="L20:R21"/>
    <mergeCell ref="R40:R41"/>
    <mergeCell ref="F42:G45"/>
    <mergeCell ref="H45:I45"/>
    <mergeCell ref="H26:J26"/>
    <mergeCell ref="A48:R48"/>
    <mergeCell ref="H43:I43"/>
    <mergeCell ref="B41:C41"/>
    <mergeCell ref="P66:R66"/>
    <mergeCell ref="E68:K68"/>
    <mergeCell ref="E69:K69"/>
    <mergeCell ref="L68:O68"/>
    <mergeCell ref="P68:R68"/>
    <mergeCell ref="L69:O69"/>
    <mergeCell ref="P69:R69"/>
    <mergeCell ref="D42:D45"/>
    <mergeCell ref="A47:R47"/>
    <mergeCell ref="J44:K44"/>
    <mergeCell ref="J45:K45"/>
    <mergeCell ref="J43:K43"/>
    <mergeCell ref="P40:Q41"/>
    <mergeCell ref="N40:O41"/>
    <mergeCell ref="L40:M41"/>
    <mergeCell ref="J40:K41"/>
    <mergeCell ref="H40:I41"/>
    <mergeCell ref="F41:G41"/>
    <mergeCell ref="A40:G40"/>
    <mergeCell ref="H44:I44"/>
    <mergeCell ref="A86:C86"/>
    <mergeCell ref="E86:K86"/>
    <mergeCell ref="L86:R86"/>
    <mergeCell ref="E72:K72"/>
    <mergeCell ref="L72:O72"/>
    <mergeCell ref="P72:R72"/>
    <mergeCell ref="E74:K74"/>
    <mergeCell ref="L74:O74"/>
    <mergeCell ref="P74:R74"/>
    <mergeCell ref="A84:R84"/>
    <mergeCell ref="A85:C85"/>
    <mergeCell ref="E85:K85"/>
    <mergeCell ref="L85:R85"/>
    <mergeCell ref="E73:K73"/>
    <mergeCell ref="E75:K75"/>
    <mergeCell ref="E76:K76"/>
    <mergeCell ref="E77:K77"/>
    <mergeCell ref="E78:K78"/>
    <mergeCell ref="L75:O75"/>
    <mergeCell ref="P75:R75"/>
    <mergeCell ref="L76:O76"/>
    <mergeCell ref="P76:R76"/>
    <mergeCell ref="L77:O77"/>
    <mergeCell ref="P77:R77"/>
    <mergeCell ref="P67:R67"/>
    <mergeCell ref="E66:K66"/>
    <mergeCell ref="L66:O66"/>
    <mergeCell ref="C25:R25"/>
    <mergeCell ref="A25:B25"/>
    <mergeCell ref="A26:B26"/>
    <mergeCell ref="A24:B24"/>
    <mergeCell ref="A23:B23"/>
    <mergeCell ref="C23:R23"/>
    <mergeCell ref="A39:R39"/>
    <mergeCell ref="B38:R38"/>
    <mergeCell ref="A35:R35"/>
    <mergeCell ref="L44:M44"/>
    <mergeCell ref="N44:O44"/>
    <mergeCell ref="P44:Q44"/>
    <mergeCell ref="H42:I42"/>
    <mergeCell ref="A42:A45"/>
    <mergeCell ref="B42:C45"/>
    <mergeCell ref="N43:O43"/>
    <mergeCell ref="P43:Q43"/>
    <mergeCell ref="L45:M45"/>
    <mergeCell ref="N45:O45"/>
    <mergeCell ref="C24:R24"/>
    <mergeCell ref="F26:G26"/>
    <mergeCell ref="A7:R7"/>
    <mergeCell ref="A8:R8"/>
    <mergeCell ref="A9:R9"/>
    <mergeCell ref="A10:A12"/>
    <mergeCell ref="B10:R12"/>
    <mergeCell ref="A13:A16"/>
    <mergeCell ref="B13:R16"/>
    <mergeCell ref="A1:R1"/>
    <mergeCell ref="A2:R2"/>
    <mergeCell ref="A3:R3"/>
    <mergeCell ref="A4:R4"/>
    <mergeCell ref="A5:R5"/>
    <mergeCell ref="A6:R6"/>
    <mergeCell ref="A17:A18"/>
    <mergeCell ref="A36:A38"/>
    <mergeCell ref="A32:A34"/>
    <mergeCell ref="B32:R33"/>
    <mergeCell ref="A30:B30"/>
    <mergeCell ref="B17:R18"/>
    <mergeCell ref="A90:C90"/>
    <mergeCell ref="E90:K90"/>
    <mergeCell ref="L90:R90"/>
    <mergeCell ref="A87:C87"/>
    <mergeCell ref="E87:K87"/>
    <mergeCell ref="L87:R87"/>
    <mergeCell ref="L81:O81"/>
    <mergeCell ref="P81:R81"/>
    <mergeCell ref="L71:O71"/>
    <mergeCell ref="P71:R71"/>
    <mergeCell ref="E71:K71"/>
    <mergeCell ref="E70:K70"/>
    <mergeCell ref="A71:C77"/>
    <mergeCell ref="L78:O78"/>
    <mergeCell ref="P78:R78"/>
    <mergeCell ref="L73:O73"/>
    <mergeCell ref="P73:R73"/>
    <mergeCell ref="A65:C70"/>
    <mergeCell ref="F102:H102"/>
    <mergeCell ref="I102:K102"/>
    <mergeCell ref="L102:N102"/>
    <mergeCell ref="A88:C88"/>
    <mergeCell ref="E88:K88"/>
    <mergeCell ref="L88:R88"/>
    <mergeCell ref="A89:C89"/>
    <mergeCell ref="E89:K89"/>
    <mergeCell ref="L89:R89"/>
    <mergeCell ref="A91:R91"/>
    <mergeCell ref="A92:A95"/>
    <mergeCell ref="C92:R92"/>
    <mergeCell ref="C93:R93"/>
    <mergeCell ref="B94:B95"/>
    <mergeCell ref="C94:R95"/>
    <mergeCell ref="A63:R63"/>
    <mergeCell ref="A64:C64"/>
    <mergeCell ref="E64:K64"/>
    <mergeCell ref="L64:O64"/>
    <mergeCell ref="P64:R64"/>
    <mergeCell ref="F101:H101"/>
    <mergeCell ref="E82:K82"/>
    <mergeCell ref="L82:O82"/>
    <mergeCell ref="P82:R82"/>
    <mergeCell ref="E83:K83"/>
    <mergeCell ref="L83:O83"/>
    <mergeCell ref="P83:R83"/>
    <mergeCell ref="A78:C83"/>
    <mergeCell ref="E79:K79"/>
    <mergeCell ref="L79:O79"/>
    <mergeCell ref="P79:R79"/>
    <mergeCell ref="E80:K80"/>
    <mergeCell ref="F100:H100"/>
    <mergeCell ref="I100:K100"/>
    <mergeCell ref="L100:N100"/>
    <mergeCell ref="O100:Q100"/>
    <mergeCell ref="I101:K101"/>
    <mergeCell ref="L101:N101"/>
    <mergeCell ref="O101:Q101"/>
    <mergeCell ref="L80:O80"/>
    <mergeCell ref="P80:R80"/>
    <mergeCell ref="E81:K81"/>
    <mergeCell ref="O102:Q102"/>
    <mergeCell ref="L104:N104"/>
    <mergeCell ref="O104:Q104"/>
    <mergeCell ref="F107:H107"/>
    <mergeCell ref="I107:K107"/>
    <mergeCell ref="L107:N107"/>
    <mergeCell ref="O107:Q107"/>
    <mergeCell ref="F105:H105"/>
    <mergeCell ref="I105:K105"/>
    <mergeCell ref="L105:N105"/>
    <mergeCell ref="O105:Q105"/>
    <mergeCell ref="F106:H106"/>
    <mergeCell ref="I106:K106"/>
    <mergeCell ref="L106:N106"/>
    <mergeCell ref="O106:Q106"/>
    <mergeCell ref="F103:H103"/>
    <mergeCell ref="I103:K103"/>
    <mergeCell ref="L103:N103"/>
    <mergeCell ref="O103:Q103"/>
    <mergeCell ref="F104:H104"/>
    <mergeCell ref="I104:K104"/>
  </mergeCells>
  <pageMargins left="0.27559055118110198" right="0.23622047244094499" top="0.31496062992126" bottom="0.27559055118110198" header="0" footer="0"/>
  <pageSetup scale="66" fitToHeight="4" orientation="landscape" r:id="rId1"/>
  <headerFooter alignWithMargins="0">
    <oddFooter>&amp;C&amp;P de &amp;N&amp;R&amp;F</oddFooter>
  </headerFooter>
  <rowBreaks count="1" manualBreakCount="1">
    <brk id="46"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98"/>
  <sheetViews>
    <sheetView showGridLines="0" topLeftCell="A4" zoomScaleNormal="100" workbookViewId="0">
      <selection activeCell="B19" sqref="B19:R19"/>
    </sheetView>
  </sheetViews>
  <sheetFormatPr baseColWidth="10" defaultColWidth="9.140625" defaultRowHeight="12.75" x14ac:dyDescent="0.2"/>
  <cols>
    <col min="1" max="1" width="25.7109375" style="120" customWidth="1"/>
    <col min="2" max="2" width="11.42578125" style="120" customWidth="1"/>
    <col min="3" max="3" width="14.5703125" style="120" customWidth="1"/>
    <col min="4" max="4" width="13.42578125" style="120" customWidth="1"/>
    <col min="5" max="5" width="20.28515625" style="120" customWidth="1"/>
    <col min="6" max="6" width="7.28515625" style="120" customWidth="1"/>
    <col min="7" max="7" width="4.7109375" style="120" customWidth="1"/>
    <col min="8" max="8" width="7.42578125" style="120" customWidth="1"/>
    <col min="9" max="9" width="6" style="120" customWidth="1"/>
    <col min="10" max="10" width="7.28515625" style="120" customWidth="1"/>
    <col min="11" max="11" width="4.28515625" style="120" customWidth="1"/>
    <col min="12" max="12" width="5.140625" style="120" customWidth="1"/>
    <col min="13" max="13" width="6.140625" style="120" customWidth="1"/>
    <col min="14" max="14" width="4.5703125" style="120" customWidth="1"/>
    <col min="15" max="15" width="6.42578125" style="120" customWidth="1"/>
    <col min="16" max="16" width="5.140625" style="120" customWidth="1"/>
    <col min="17" max="17" width="8" style="120" customWidth="1"/>
    <col min="18" max="18" width="12.85546875" style="120" customWidth="1"/>
    <col min="19" max="16384" width="9.140625" style="120"/>
  </cols>
  <sheetData>
    <row r="1" spans="1:18" x14ac:dyDescent="0.2">
      <c r="A1" s="772"/>
      <c r="B1" s="773"/>
      <c r="C1" s="773"/>
      <c r="D1" s="773"/>
      <c r="E1" s="773"/>
      <c r="F1" s="773"/>
      <c r="G1" s="773"/>
      <c r="H1" s="773"/>
      <c r="I1" s="773"/>
      <c r="J1" s="773"/>
      <c r="K1" s="773"/>
      <c r="L1" s="773"/>
      <c r="M1" s="773"/>
      <c r="N1" s="773"/>
      <c r="O1" s="773"/>
      <c r="P1" s="773"/>
      <c r="Q1" s="773"/>
      <c r="R1" s="774"/>
    </row>
    <row r="2" spans="1:18" ht="23.25" x14ac:dyDescent="0.2">
      <c r="A2" s="783" t="s">
        <v>0</v>
      </c>
      <c r="B2" s="784"/>
      <c r="C2" s="784"/>
      <c r="D2" s="784"/>
      <c r="E2" s="784"/>
      <c r="F2" s="784"/>
      <c r="G2" s="784"/>
      <c r="H2" s="784"/>
      <c r="I2" s="784"/>
      <c r="J2" s="784"/>
      <c r="K2" s="784"/>
      <c r="L2" s="784"/>
      <c r="M2" s="784"/>
      <c r="N2" s="784"/>
      <c r="O2" s="784"/>
      <c r="P2" s="784"/>
      <c r="Q2" s="784"/>
      <c r="R2" s="785"/>
    </row>
    <row r="3" spans="1:18" ht="20.25" x14ac:dyDescent="0.2">
      <c r="A3" s="900" t="s">
        <v>325</v>
      </c>
      <c r="B3" s="901"/>
      <c r="C3" s="901"/>
      <c r="D3" s="901"/>
      <c r="E3" s="901"/>
      <c r="F3" s="901"/>
      <c r="G3" s="901"/>
      <c r="H3" s="901"/>
      <c r="I3" s="901"/>
      <c r="J3" s="901"/>
      <c r="K3" s="901"/>
      <c r="L3" s="901"/>
      <c r="M3" s="901"/>
      <c r="N3" s="901"/>
      <c r="O3" s="901"/>
      <c r="P3" s="901"/>
      <c r="Q3" s="901"/>
      <c r="R3" s="902"/>
    </row>
    <row r="4" spans="1:18" ht="18" x14ac:dyDescent="0.2">
      <c r="A4" s="786" t="s">
        <v>362</v>
      </c>
      <c r="B4" s="787"/>
      <c r="C4" s="787"/>
      <c r="D4" s="787"/>
      <c r="E4" s="787"/>
      <c r="F4" s="787"/>
      <c r="G4" s="787"/>
      <c r="H4" s="787"/>
      <c r="I4" s="787"/>
      <c r="J4" s="787"/>
      <c r="K4" s="787"/>
      <c r="L4" s="787"/>
      <c r="M4" s="787"/>
      <c r="N4" s="787"/>
      <c r="O4" s="787"/>
      <c r="P4" s="787"/>
      <c r="Q4" s="787"/>
      <c r="R4" s="788"/>
    </row>
    <row r="5" spans="1:18" ht="18" x14ac:dyDescent="0.2">
      <c r="A5" s="786" t="s">
        <v>361</v>
      </c>
      <c r="B5" s="787"/>
      <c r="C5" s="787"/>
      <c r="D5" s="787"/>
      <c r="E5" s="787"/>
      <c r="F5" s="787"/>
      <c r="G5" s="787"/>
      <c r="H5" s="787"/>
      <c r="I5" s="787"/>
      <c r="J5" s="787"/>
      <c r="K5" s="787"/>
      <c r="L5" s="787"/>
      <c r="M5" s="787"/>
      <c r="N5" s="787"/>
      <c r="O5" s="787"/>
      <c r="P5" s="787"/>
      <c r="Q5" s="787"/>
      <c r="R5" s="788"/>
    </row>
    <row r="6" spans="1:18" x14ac:dyDescent="0.2">
      <c r="A6" s="906"/>
      <c r="B6" s="779"/>
      <c r="C6" s="779"/>
      <c r="D6" s="779"/>
      <c r="E6" s="779"/>
      <c r="F6" s="779"/>
      <c r="G6" s="779"/>
      <c r="H6" s="779"/>
      <c r="I6" s="779"/>
      <c r="J6" s="779"/>
      <c r="K6" s="779"/>
      <c r="L6" s="779"/>
      <c r="M6" s="779"/>
      <c r="N6" s="779"/>
      <c r="O6" s="779"/>
      <c r="P6" s="779"/>
      <c r="Q6" s="779"/>
      <c r="R6" s="878"/>
    </row>
    <row r="7" spans="1:18" x14ac:dyDescent="0.2">
      <c r="A7" s="778"/>
      <c r="B7" s="779"/>
      <c r="C7" s="779"/>
      <c r="D7" s="779"/>
      <c r="E7" s="779"/>
      <c r="F7" s="779"/>
      <c r="G7" s="779"/>
      <c r="H7" s="779"/>
      <c r="I7" s="779"/>
      <c r="J7" s="779"/>
      <c r="K7" s="779"/>
      <c r="L7" s="779"/>
      <c r="M7" s="779"/>
      <c r="N7" s="779"/>
      <c r="O7" s="779"/>
      <c r="P7" s="779"/>
      <c r="Q7" s="779"/>
      <c r="R7" s="878"/>
    </row>
    <row r="8" spans="1:18" x14ac:dyDescent="0.2">
      <c r="A8" s="778"/>
      <c r="B8" s="779"/>
      <c r="C8" s="779"/>
      <c r="D8" s="779"/>
      <c r="E8" s="779"/>
      <c r="F8" s="779"/>
      <c r="G8" s="779"/>
      <c r="H8" s="779"/>
      <c r="I8" s="779"/>
      <c r="J8" s="779"/>
      <c r="K8" s="779"/>
      <c r="L8" s="779"/>
      <c r="M8" s="779"/>
      <c r="N8" s="779"/>
      <c r="O8" s="779"/>
      <c r="P8" s="779"/>
      <c r="Q8" s="779"/>
      <c r="R8" s="878"/>
    </row>
    <row r="9" spans="1:18" x14ac:dyDescent="0.2">
      <c r="A9" s="879"/>
      <c r="B9" s="880"/>
      <c r="C9" s="880"/>
      <c r="D9" s="880"/>
      <c r="E9" s="880"/>
      <c r="F9" s="880"/>
      <c r="G9" s="880"/>
      <c r="H9" s="880"/>
      <c r="I9" s="880"/>
      <c r="J9" s="880"/>
      <c r="K9" s="880"/>
      <c r="L9" s="880"/>
      <c r="M9" s="880"/>
      <c r="N9" s="880"/>
      <c r="O9" s="880"/>
      <c r="P9" s="880"/>
      <c r="Q9" s="880"/>
      <c r="R9" s="881"/>
    </row>
    <row r="10" spans="1:18" x14ac:dyDescent="0.2">
      <c r="A10" s="882" t="s">
        <v>1</v>
      </c>
      <c r="B10" s="884" t="s">
        <v>253</v>
      </c>
      <c r="C10" s="885"/>
      <c r="D10" s="885"/>
      <c r="E10" s="885"/>
      <c r="F10" s="885"/>
      <c r="G10" s="885"/>
      <c r="H10" s="885"/>
      <c r="I10" s="885"/>
      <c r="J10" s="885"/>
      <c r="K10" s="885"/>
      <c r="L10" s="885"/>
      <c r="M10" s="885"/>
      <c r="N10" s="885"/>
      <c r="O10" s="885"/>
      <c r="P10" s="885"/>
      <c r="Q10" s="885"/>
      <c r="R10" s="886"/>
    </row>
    <row r="11" spans="1:18" x14ac:dyDescent="0.2">
      <c r="A11" s="883"/>
      <c r="B11" s="887"/>
      <c r="C11" s="888"/>
      <c r="D11" s="888"/>
      <c r="E11" s="888"/>
      <c r="F11" s="888"/>
      <c r="G11" s="888"/>
      <c r="H11" s="888"/>
      <c r="I11" s="888"/>
      <c r="J11" s="888"/>
      <c r="K11" s="888"/>
      <c r="L11" s="888"/>
      <c r="M11" s="888"/>
      <c r="N11" s="888"/>
      <c r="O11" s="888"/>
      <c r="P11" s="888"/>
      <c r="Q11" s="888"/>
      <c r="R11" s="889"/>
    </row>
    <row r="12" spans="1:18" x14ac:dyDescent="0.2">
      <c r="A12" s="883"/>
      <c r="B12" s="890"/>
      <c r="C12" s="891"/>
      <c r="D12" s="891"/>
      <c r="E12" s="891"/>
      <c r="F12" s="891"/>
      <c r="G12" s="891"/>
      <c r="H12" s="891"/>
      <c r="I12" s="891"/>
      <c r="J12" s="891"/>
      <c r="K12" s="891"/>
      <c r="L12" s="891"/>
      <c r="M12" s="891"/>
      <c r="N12" s="891"/>
      <c r="O12" s="891"/>
      <c r="P12" s="891"/>
      <c r="Q12" s="891"/>
      <c r="R12" s="892"/>
    </row>
    <row r="13" spans="1:18" x14ac:dyDescent="0.2">
      <c r="A13" s="893" t="s">
        <v>2</v>
      </c>
      <c r="B13" s="896" t="s">
        <v>360</v>
      </c>
      <c r="C13" s="896"/>
      <c r="D13" s="896"/>
      <c r="E13" s="896"/>
      <c r="F13" s="896"/>
      <c r="G13" s="896"/>
      <c r="H13" s="896"/>
      <c r="I13" s="896"/>
      <c r="J13" s="896"/>
      <c r="K13" s="896"/>
      <c r="L13" s="896"/>
      <c r="M13" s="896"/>
      <c r="N13" s="896"/>
      <c r="O13" s="896"/>
      <c r="P13" s="896"/>
      <c r="Q13" s="896"/>
      <c r="R13" s="896"/>
    </row>
    <row r="14" spans="1:18" x14ac:dyDescent="0.2">
      <c r="A14" s="894"/>
      <c r="B14" s="896"/>
      <c r="C14" s="896"/>
      <c r="D14" s="896"/>
      <c r="E14" s="896"/>
      <c r="F14" s="896"/>
      <c r="G14" s="896"/>
      <c r="H14" s="896"/>
      <c r="I14" s="896"/>
      <c r="J14" s="896"/>
      <c r="K14" s="896"/>
      <c r="L14" s="896"/>
      <c r="M14" s="896"/>
      <c r="N14" s="896"/>
      <c r="O14" s="896"/>
      <c r="P14" s="896"/>
      <c r="Q14" s="896"/>
      <c r="R14" s="896"/>
    </row>
    <row r="15" spans="1:18" x14ac:dyDescent="0.2">
      <c r="A15" s="894"/>
      <c r="B15" s="896"/>
      <c r="C15" s="896"/>
      <c r="D15" s="896"/>
      <c r="E15" s="896"/>
      <c r="F15" s="896"/>
      <c r="G15" s="896"/>
      <c r="H15" s="896"/>
      <c r="I15" s="896"/>
      <c r="J15" s="896"/>
      <c r="K15" s="896"/>
      <c r="L15" s="896"/>
      <c r="M15" s="896"/>
      <c r="N15" s="896"/>
      <c r="O15" s="896"/>
      <c r="P15" s="896"/>
      <c r="Q15" s="896"/>
      <c r="R15" s="896"/>
    </row>
    <row r="16" spans="1:18" x14ac:dyDescent="0.2">
      <c r="A16" s="895"/>
      <c r="B16" s="896"/>
      <c r="C16" s="896"/>
      <c r="D16" s="896"/>
      <c r="E16" s="896"/>
      <c r="F16" s="896"/>
      <c r="G16" s="896"/>
      <c r="H16" s="896"/>
      <c r="I16" s="896"/>
      <c r="J16" s="896"/>
      <c r="K16" s="896"/>
      <c r="L16" s="896"/>
      <c r="M16" s="896"/>
      <c r="N16" s="896"/>
      <c r="O16" s="896"/>
      <c r="P16" s="896"/>
      <c r="Q16" s="896"/>
      <c r="R16" s="896"/>
    </row>
    <row r="17" spans="1:18" x14ac:dyDescent="0.2">
      <c r="A17" s="858" t="s">
        <v>3</v>
      </c>
      <c r="B17" s="869" t="s">
        <v>320</v>
      </c>
      <c r="C17" s="870"/>
      <c r="D17" s="870"/>
      <c r="E17" s="870"/>
      <c r="F17" s="870"/>
      <c r="G17" s="870"/>
      <c r="H17" s="870"/>
      <c r="I17" s="870"/>
      <c r="J17" s="870"/>
      <c r="K17" s="870"/>
      <c r="L17" s="870"/>
      <c r="M17" s="870"/>
      <c r="N17" s="870"/>
      <c r="O17" s="870"/>
      <c r="P17" s="870"/>
      <c r="Q17" s="870"/>
      <c r="R17" s="871"/>
    </row>
    <row r="18" spans="1:18" x14ac:dyDescent="0.2">
      <c r="A18" s="859"/>
      <c r="B18" s="872"/>
      <c r="C18" s="873"/>
      <c r="D18" s="873"/>
      <c r="E18" s="873"/>
      <c r="F18" s="873"/>
      <c r="G18" s="873"/>
      <c r="H18" s="873"/>
      <c r="I18" s="873"/>
      <c r="J18" s="873"/>
      <c r="K18" s="873"/>
      <c r="L18" s="873"/>
      <c r="M18" s="873"/>
      <c r="N18" s="873"/>
      <c r="O18" s="873"/>
      <c r="P18" s="873"/>
      <c r="Q18" s="873"/>
      <c r="R18" s="874"/>
    </row>
    <row r="19" spans="1:18" ht="51" x14ac:dyDescent="0.2">
      <c r="A19" s="175" t="s">
        <v>142</v>
      </c>
      <c r="B19" s="940" t="s">
        <v>359</v>
      </c>
      <c r="C19" s="941"/>
      <c r="D19" s="941"/>
      <c r="E19" s="941"/>
      <c r="F19" s="941"/>
      <c r="G19" s="941"/>
      <c r="H19" s="941"/>
      <c r="I19" s="941"/>
      <c r="J19" s="941"/>
      <c r="K19" s="941"/>
      <c r="L19" s="941"/>
      <c r="M19" s="941"/>
      <c r="N19" s="941"/>
      <c r="O19" s="941"/>
      <c r="P19" s="941"/>
      <c r="Q19" s="941"/>
      <c r="R19" s="942"/>
    </row>
    <row r="20" spans="1:18" x14ac:dyDescent="0.2">
      <c r="A20" s="882" t="s">
        <v>4</v>
      </c>
      <c r="B20" s="956">
        <v>0</v>
      </c>
      <c r="C20" s="957"/>
      <c r="D20" s="957"/>
      <c r="E20" s="958"/>
      <c r="F20" s="863" t="s">
        <v>5</v>
      </c>
      <c r="G20" s="743"/>
      <c r="H20" s="743"/>
      <c r="I20" s="743"/>
      <c r="J20" s="743"/>
      <c r="K20" s="744"/>
      <c r="L20" s="963">
        <f>R44</f>
        <v>396265.68</v>
      </c>
      <c r="M20" s="964"/>
      <c r="N20" s="964"/>
      <c r="O20" s="964"/>
      <c r="P20" s="964"/>
      <c r="Q20" s="964"/>
      <c r="R20" s="965"/>
    </row>
    <row r="21" spans="1:18" x14ac:dyDescent="0.2">
      <c r="A21" s="882"/>
      <c r="B21" s="959"/>
      <c r="C21" s="960"/>
      <c r="D21" s="960"/>
      <c r="E21" s="961"/>
      <c r="F21" s="962"/>
      <c r="G21" s="745"/>
      <c r="H21" s="745"/>
      <c r="I21" s="745"/>
      <c r="J21" s="745"/>
      <c r="K21" s="746"/>
      <c r="L21" s="966"/>
      <c r="M21" s="967"/>
      <c r="N21" s="967"/>
      <c r="O21" s="967"/>
      <c r="P21" s="967"/>
      <c r="Q21" s="967"/>
      <c r="R21" s="968"/>
    </row>
    <row r="22" spans="1:18" x14ac:dyDescent="0.2">
      <c r="A22" s="944"/>
      <c r="B22" s="945"/>
      <c r="C22" s="945"/>
      <c r="D22" s="945"/>
      <c r="E22" s="945"/>
      <c r="F22" s="945"/>
      <c r="G22" s="945"/>
      <c r="H22" s="945"/>
      <c r="I22" s="945"/>
      <c r="J22" s="945"/>
      <c r="K22" s="945"/>
      <c r="L22" s="945"/>
      <c r="M22" s="945"/>
      <c r="N22" s="945"/>
      <c r="O22" s="945"/>
      <c r="P22" s="945"/>
      <c r="Q22" s="945"/>
      <c r="R22" s="946"/>
    </row>
    <row r="23" spans="1:18" ht="32.25" customHeight="1" x14ac:dyDescent="0.2">
      <c r="A23" s="907" t="s">
        <v>6</v>
      </c>
      <c r="B23" s="868"/>
      <c r="C23" s="793" t="s">
        <v>316</v>
      </c>
      <c r="D23" s="734"/>
      <c r="E23" s="734"/>
      <c r="F23" s="734"/>
      <c r="G23" s="734"/>
      <c r="H23" s="734"/>
      <c r="I23" s="734"/>
      <c r="J23" s="734"/>
      <c r="K23" s="734"/>
      <c r="L23" s="734"/>
      <c r="M23" s="734"/>
      <c r="N23" s="734"/>
      <c r="O23" s="734"/>
      <c r="P23" s="734"/>
      <c r="Q23" s="734"/>
      <c r="R23" s="909"/>
    </row>
    <row r="24" spans="1:18" ht="81" customHeight="1" x14ac:dyDescent="0.2">
      <c r="A24" s="733" t="s">
        <v>7</v>
      </c>
      <c r="B24" s="909"/>
      <c r="C24" s="919" t="s">
        <v>358</v>
      </c>
      <c r="D24" s="920"/>
      <c r="E24" s="920"/>
      <c r="F24" s="920"/>
      <c r="G24" s="920"/>
      <c r="H24" s="920"/>
      <c r="I24" s="920"/>
      <c r="J24" s="920"/>
      <c r="K24" s="920"/>
      <c r="L24" s="920"/>
      <c r="M24" s="920"/>
      <c r="N24" s="920"/>
      <c r="O24" s="920"/>
      <c r="P24" s="920"/>
      <c r="Q24" s="920"/>
      <c r="R24" s="921"/>
    </row>
    <row r="25" spans="1:18" s="174" customFormat="1" ht="18" customHeight="1" x14ac:dyDescent="0.25">
      <c r="A25" s="907" t="s">
        <v>8</v>
      </c>
      <c r="B25" s="868"/>
      <c r="C25" s="907" t="s">
        <v>9</v>
      </c>
      <c r="D25" s="908"/>
      <c r="E25" s="908"/>
      <c r="F25" s="908"/>
      <c r="G25" s="908"/>
      <c r="H25" s="908"/>
      <c r="I25" s="908"/>
      <c r="J25" s="908"/>
      <c r="K25" s="908"/>
      <c r="L25" s="908"/>
      <c r="M25" s="908"/>
      <c r="N25" s="908"/>
      <c r="O25" s="908"/>
      <c r="P25" s="908"/>
      <c r="Q25" s="908"/>
      <c r="R25" s="868"/>
    </row>
    <row r="26" spans="1:18" ht="24" customHeight="1" x14ac:dyDescent="0.2">
      <c r="A26" s="867" t="s">
        <v>138</v>
      </c>
      <c r="B26" s="868"/>
      <c r="C26" s="114" t="s">
        <v>315</v>
      </c>
      <c r="D26" s="114" t="s">
        <v>136</v>
      </c>
      <c r="E26" s="114" t="s">
        <v>11</v>
      </c>
      <c r="F26" s="922" t="s">
        <v>314</v>
      </c>
      <c r="G26" s="923"/>
      <c r="H26" s="733" t="s">
        <v>12</v>
      </c>
      <c r="I26" s="734"/>
      <c r="J26" s="909"/>
      <c r="K26" s="867" t="s">
        <v>313</v>
      </c>
      <c r="L26" s="908"/>
      <c r="M26" s="868"/>
      <c r="N26" s="173"/>
      <c r="O26" s="171"/>
      <c r="P26" s="171"/>
      <c r="Q26" s="171"/>
      <c r="R26" s="170"/>
    </row>
    <row r="27" spans="1:18" x14ac:dyDescent="0.2">
      <c r="A27" s="947"/>
      <c r="B27" s="948"/>
      <c r="C27" s="948"/>
      <c r="D27" s="948"/>
      <c r="E27" s="948"/>
      <c r="F27" s="948"/>
      <c r="G27" s="948"/>
      <c r="H27" s="948"/>
      <c r="I27" s="948"/>
      <c r="J27" s="948"/>
      <c r="K27" s="948"/>
      <c r="L27" s="948"/>
      <c r="M27" s="948"/>
      <c r="N27" s="948"/>
      <c r="O27" s="948"/>
      <c r="P27" s="948"/>
      <c r="Q27" s="948"/>
      <c r="R27" s="949"/>
    </row>
    <row r="28" spans="1:18" ht="24" customHeight="1" x14ac:dyDescent="0.2">
      <c r="A28" s="907" t="s">
        <v>13</v>
      </c>
      <c r="B28" s="868"/>
      <c r="C28" s="172" t="s">
        <v>312</v>
      </c>
      <c r="D28" s="171"/>
      <c r="E28" s="171"/>
      <c r="F28" s="171"/>
      <c r="G28" s="171"/>
      <c r="H28" s="171"/>
      <c r="I28" s="171"/>
      <c r="J28" s="171"/>
      <c r="K28" s="171"/>
      <c r="L28" s="171"/>
      <c r="M28" s="171"/>
      <c r="N28" s="171"/>
      <c r="O28" s="171"/>
      <c r="P28" s="171"/>
      <c r="Q28" s="171"/>
      <c r="R28" s="170"/>
    </row>
    <row r="29" spans="1:18" ht="4.5" customHeight="1" x14ac:dyDescent="0.2">
      <c r="A29" s="169"/>
      <c r="B29" s="168"/>
      <c r="C29" s="168"/>
      <c r="D29" s="168"/>
      <c r="E29" s="168"/>
      <c r="F29" s="168"/>
      <c r="G29" s="168"/>
      <c r="H29" s="168"/>
      <c r="I29" s="168"/>
      <c r="J29" s="168"/>
      <c r="K29" s="168"/>
      <c r="L29" s="168"/>
      <c r="M29" s="168"/>
      <c r="N29" s="168"/>
      <c r="O29" s="168"/>
      <c r="P29" s="168"/>
      <c r="Q29" s="168"/>
      <c r="R29" s="167"/>
    </row>
    <row r="30" spans="1:18" ht="51.75" customHeight="1" x14ac:dyDescent="0.2">
      <c r="A30" s="867" t="s">
        <v>14</v>
      </c>
      <c r="B30" s="868"/>
      <c r="C30" s="166" t="s">
        <v>66</v>
      </c>
      <c r="D30" s="166" t="s">
        <v>130</v>
      </c>
      <c r="E30" s="793" t="s">
        <v>68</v>
      </c>
      <c r="F30" s="734"/>
      <c r="G30" s="909"/>
      <c r="H30" s="950" t="s">
        <v>15</v>
      </c>
      <c r="I30" s="951"/>
      <c r="J30" s="951"/>
      <c r="K30" s="951"/>
      <c r="L30" s="951"/>
      <c r="M30" s="951"/>
      <c r="N30" s="951"/>
      <c r="O30" s="951"/>
      <c r="P30" s="951"/>
      <c r="Q30" s="951"/>
      <c r="R30" s="952"/>
    </row>
    <row r="31" spans="1:18" x14ac:dyDescent="0.2">
      <c r="A31" s="953"/>
      <c r="B31" s="954"/>
      <c r="C31" s="954"/>
      <c r="D31" s="954"/>
      <c r="E31" s="954"/>
      <c r="F31" s="954"/>
      <c r="G31" s="954"/>
      <c r="H31" s="954"/>
      <c r="I31" s="954"/>
      <c r="J31" s="954"/>
      <c r="K31" s="954"/>
      <c r="L31" s="954"/>
      <c r="M31" s="954"/>
      <c r="N31" s="954"/>
      <c r="O31" s="954"/>
      <c r="P31" s="954"/>
      <c r="Q31" s="954"/>
      <c r="R31" s="955"/>
    </row>
    <row r="32" spans="1:18" x14ac:dyDescent="0.2">
      <c r="A32" s="862" t="s">
        <v>16</v>
      </c>
      <c r="B32" s="863" t="s">
        <v>310</v>
      </c>
      <c r="C32" s="728"/>
      <c r="D32" s="728"/>
      <c r="E32" s="728"/>
      <c r="F32" s="728"/>
      <c r="G32" s="728"/>
      <c r="H32" s="728"/>
      <c r="I32" s="728"/>
      <c r="J32" s="728"/>
      <c r="K32" s="728"/>
      <c r="L32" s="728"/>
      <c r="M32" s="728"/>
      <c r="N32" s="728"/>
      <c r="O32" s="728"/>
      <c r="P32" s="728"/>
      <c r="Q32" s="728"/>
      <c r="R32" s="729"/>
    </row>
    <row r="33" spans="1:18" x14ac:dyDescent="0.2">
      <c r="A33" s="789"/>
      <c r="B33" s="864"/>
      <c r="C33" s="865"/>
      <c r="D33" s="865"/>
      <c r="E33" s="865"/>
      <c r="F33" s="865"/>
      <c r="G33" s="865"/>
      <c r="H33" s="865"/>
      <c r="I33" s="865"/>
      <c r="J33" s="865"/>
      <c r="K33" s="865"/>
      <c r="L33" s="865"/>
      <c r="M33" s="865"/>
      <c r="N33" s="865"/>
      <c r="O33" s="865"/>
      <c r="P33" s="865"/>
      <c r="Q33" s="865"/>
      <c r="R33" s="866"/>
    </row>
    <row r="34" spans="1:18" x14ac:dyDescent="0.2">
      <c r="A34" s="789"/>
      <c r="B34" s="943" t="s">
        <v>17</v>
      </c>
      <c r="C34" s="914"/>
      <c r="D34" s="914"/>
      <c r="E34" s="914"/>
      <c r="F34" s="914"/>
      <c r="G34" s="914"/>
      <c r="H34" s="914"/>
      <c r="I34" s="914"/>
      <c r="J34" s="914"/>
      <c r="K34" s="914"/>
      <c r="L34" s="914"/>
      <c r="M34" s="914"/>
      <c r="N34" s="914"/>
      <c r="O34" s="914"/>
      <c r="P34" s="914"/>
      <c r="Q34" s="914"/>
      <c r="R34" s="915"/>
    </row>
    <row r="35" spans="1:18" x14ac:dyDescent="0.2">
      <c r="A35" s="916"/>
      <c r="B35" s="917"/>
      <c r="C35" s="917"/>
      <c r="D35" s="917"/>
      <c r="E35" s="917"/>
      <c r="F35" s="917"/>
      <c r="G35" s="917"/>
      <c r="H35" s="917"/>
      <c r="I35" s="917"/>
      <c r="J35" s="917"/>
      <c r="K35" s="917"/>
      <c r="L35" s="917"/>
      <c r="M35" s="917"/>
      <c r="N35" s="917"/>
      <c r="O35" s="917"/>
      <c r="P35" s="917"/>
      <c r="Q35" s="917"/>
      <c r="R35" s="918"/>
    </row>
    <row r="36" spans="1:18" x14ac:dyDescent="0.2">
      <c r="A36" s="858" t="s">
        <v>18</v>
      </c>
      <c r="B36" s="826" t="s">
        <v>357</v>
      </c>
      <c r="C36" s="1014"/>
      <c r="D36" s="1014"/>
      <c r="E36" s="1014"/>
      <c r="F36" s="1014"/>
      <c r="G36" s="1014"/>
      <c r="H36" s="1014"/>
      <c r="I36" s="1014"/>
      <c r="J36" s="1014"/>
      <c r="K36" s="1014"/>
      <c r="L36" s="1014"/>
      <c r="M36" s="1014"/>
      <c r="N36" s="1014"/>
      <c r="O36" s="1014"/>
      <c r="P36" s="1014"/>
      <c r="Q36" s="1014"/>
      <c r="R36" s="1015"/>
    </row>
    <row r="37" spans="1:18" x14ac:dyDescent="0.2">
      <c r="A37" s="860"/>
      <c r="B37" s="1016"/>
      <c r="C37" s="1017"/>
      <c r="D37" s="1017"/>
      <c r="E37" s="1017"/>
      <c r="F37" s="1017"/>
      <c r="G37" s="1017"/>
      <c r="H37" s="1017"/>
      <c r="I37" s="1017"/>
      <c r="J37" s="1017"/>
      <c r="K37" s="1017"/>
      <c r="L37" s="1017"/>
      <c r="M37" s="1017"/>
      <c r="N37" s="1017"/>
      <c r="O37" s="1017"/>
      <c r="P37" s="1017"/>
      <c r="Q37" s="1017"/>
      <c r="R37" s="1018"/>
    </row>
    <row r="38" spans="1:18" x14ac:dyDescent="0.2">
      <c r="A38" s="861"/>
      <c r="B38" s="913" t="s">
        <v>19</v>
      </c>
      <c r="C38" s="914"/>
      <c r="D38" s="914"/>
      <c r="E38" s="914"/>
      <c r="F38" s="914"/>
      <c r="G38" s="914"/>
      <c r="H38" s="914"/>
      <c r="I38" s="914"/>
      <c r="J38" s="914"/>
      <c r="K38" s="914"/>
      <c r="L38" s="914"/>
      <c r="M38" s="914"/>
      <c r="N38" s="914"/>
      <c r="O38" s="914"/>
      <c r="P38" s="914"/>
      <c r="Q38" s="914"/>
      <c r="R38" s="915"/>
    </row>
    <row r="39" spans="1:18" x14ac:dyDescent="0.2">
      <c r="A39" s="844"/>
      <c r="B39" s="845"/>
      <c r="C39" s="845"/>
      <c r="D39" s="845"/>
      <c r="E39" s="845"/>
      <c r="F39" s="845"/>
      <c r="G39" s="845"/>
      <c r="H39" s="845"/>
      <c r="I39" s="845"/>
      <c r="J39" s="845"/>
      <c r="K39" s="845"/>
      <c r="L39" s="845"/>
      <c r="M39" s="845"/>
      <c r="N39" s="845"/>
      <c r="O39" s="845"/>
      <c r="P39" s="845"/>
      <c r="Q39" s="845"/>
      <c r="R39" s="846"/>
    </row>
    <row r="40" spans="1:18" ht="28.5" customHeight="1" x14ac:dyDescent="0.2">
      <c r="A40" s="782" t="s">
        <v>126</v>
      </c>
      <c r="B40" s="938"/>
      <c r="C40" s="938"/>
      <c r="D40" s="938"/>
      <c r="E40" s="938"/>
      <c r="F40" s="938"/>
      <c r="G40" s="939"/>
      <c r="H40" s="932"/>
      <c r="I40" s="933"/>
      <c r="J40" s="932" t="s">
        <v>20</v>
      </c>
      <c r="K40" s="933"/>
      <c r="L40" s="932" t="s">
        <v>21</v>
      </c>
      <c r="M40" s="933"/>
      <c r="N40" s="932" t="s">
        <v>22</v>
      </c>
      <c r="O40" s="933"/>
      <c r="P40" s="932" t="s">
        <v>23</v>
      </c>
      <c r="Q40" s="933"/>
      <c r="R40" s="969" t="s">
        <v>24</v>
      </c>
    </row>
    <row r="41" spans="1:18" ht="27.75" customHeight="1" x14ac:dyDescent="0.2">
      <c r="A41" s="160" t="s">
        <v>25</v>
      </c>
      <c r="B41" s="1019" t="s">
        <v>26</v>
      </c>
      <c r="C41" s="1020"/>
      <c r="D41" s="155" t="s">
        <v>27</v>
      </c>
      <c r="E41" s="165" t="s">
        <v>28</v>
      </c>
      <c r="F41" s="934" t="s">
        <v>29</v>
      </c>
      <c r="G41" s="935"/>
      <c r="H41" s="934"/>
      <c r="I41" s="935"/>
      <c r="J41" s="934"/>
      <c r="K41" s="935"/>
      <c r="L41" s="934"/>
      <c r="M41" s="935"/>
      <c r="N41" s="934"/>
      <c r="O41" s="935"/>
      <c r="P41" s="934"/>
      <c r="Q41" s="935"/>
      <c r="R41" s="970"/>
    </row>
    <row r="42" spans="1:18" ht="12.75" customHeight="1" x14ac:dyDescent="0.2">
      <c r="A42" s="1021" t="s">
        <v>356</v>
      </c>
      <c r="B42" s="852" t="s">
        <v>40</v>
      </c>
      <c r="C42" s="926"/>
      <c r="D42" s="1024" t="s">
        <v>30</v>
      </c>
      <c r="E42" s="1027" t="s">
        <v>297</v>
      </c>
      <c r="F42" s="852" t="s">
        <v>42</v>
      </c>
      <c r="G42" s="926"/>
      <c r="H42" s="841" t="s">
        <v>33</v>
      </c>
      <c r="I42" s="843"/>
      <c r="J42" s="1028">
        <f>(J44/$R$44)/100%</f>
        <v>0.47913309070823396</v>
      </c>
      <c r="K42" s="1029"/>
      <c r="L42" s="1028">
        <f>(L44/$R$44)/100%</f>
        <v>0.14348454299650679</v>
      </c>
      <c r="M42" s="1029"/>
      <c r="N42" s="1028">
        <f>(N44/$R$44)/100%</f>
        <v>0.20328533119497</v>
      </c>
      <c r="O42" s="1029"/>
      <c r="P42" s="1028">
        <f>(P44/$R$44)/100%</f>
        <v>0.17409703510028926</v>
      </c>
      <c r="Q42" s="1029"/>
      <c r="R42" s="184">
        <f>SUM(J42:Q42)</f>
        <v>1</v>
      </c>
    </row>
    <row r="43" spans="1:18" ht="15" x14ac:dyDescent="0.2">
      <c r="A43" s="1022"/>
      <c r="B43" s="989"/>
      <c r="C43" s="990"/>
      <c r="D43" s="1025"/>
      <c r="E43" s="978"/>
      <c r="F43" s="989"/>
      <c r="G43" s="990"/>
      <c r="H43" s="841" t="s">
        <v>34</v>
      </c>
      <c r="I43" s="843"/>
      <c r="J43" s="1028">
        <f>(J45/$R$44)/100%</f>
        <v>0</v>
      </c>
      <c r="K43" s="1029"/>
      <c r="L43" s="1028">
        <f>(L45/$R$44)/100%</f>
        <v>0</v>
      </c>
      <c r="M43" s="1029"/>
      <c r="N43" s="1028">
        <f>(N45/$R$44)/100%</f>
        <v>0</v>
      </c>
      <c r="O43" s="1029"/>
      <c r="P43" s="1028">
        <f>(P45/$R$44)/100%</f>
        <v>0</v>
      </c>
      <c r="Q43" s="1029"/>
      <c r="R43" s="183">
        <f>SUM(J43:Q43)</f>
        <v>0</v>
      </c>
    </row>
    <row r="44" spans="1:18" ht="15" x14ac:dyDescent="0.2">
      <c r="A44" s="1022"/>
      <c r="B44" s="989"/>
      <c r="C44" s="990"/>
      <c r="D44" s="1025"/>
      <c r="E44" s="1027" t="s">
        <v>296</v>
      </c>
      <c r="F44" s="989"/>
      <c r="G44" s="990"/>
      <c r="H44" s="841" t="s">
        <v>35</v>
      </c>
      <c r="I44" s="843"/>
      <c r="J44" s="1032">
        <f>J53</f>
        <v>189864</v>
      </c>
      <c r="K44" s="1033"/>
      <c r="L44" s="1032">
        <f>L53</f>
        <v>56858</v>
      </c>
      <c r="M44" s="1033"/>
      <c r="N44" s="1032">
        <f>N53</f>
        <v>80555</v>
      </c>
      <c r="O44" s="1033"/>
      <c r="P44" s="1032">
        <f>P53</f>
        <v>68988.679999999993</v>
      </c>
      <c r="Q44" s="1033"/>
      <c r="R44" s="182">
        <f>SUM(J44:Q44)</f>
        <v>396265.68</v>
      </c>
    </row>
    <row r="45" spans="1:18" ht="32.25" customHeight="1" x14ac:dyDescent="0.2">
      <c r="A45" s="1023"/>
      <c r="B45" s="991"/>
      <c r="C45" s="992"/>
      <c r="D45" s="1026"/>
      <c r="E45" s="1034"/>
      <c r="F45" s="991"/>
      <c r="G45" s="992"/>
      <c r="H45" s="841" t="s">
        <v>36</v>
      </c>
      <c r="I45" s="843"/>
      <c r="J45" s="1030"/>
      <c r="K45" s="1031"/>
      <c r="L45" s="1030"/>
      <c r="M45" s="1031"/>
      <c r="N45" s="1030"/>
      <c r="O45" s="1031"/>
      <c r="P45" s="841"/>
      <c r="Q45" s="843"/>
      <c r="R45" s="182">
        <f>SUM(J45:Q45)</f>
        <v>0</v>
      </c>
    </row>
    <row r="46" spans="1:18" x14ac:dyDescent="0.2">
      <c r="A46" s="985"/>
      <c r="B46" s="986"/>
      <c r="C46" s="986"/>
      <c r="D46" s="986"/>
      <c r="E46" s="986"/>
      <c r="F46" s="986"/>
      <c r="G46" s="986"/>
      <c r="H46" s="986"/>
      <c r="I46" s="986"/>
      <c r="J46" s="986"/>
      <c r="K46" s="986"/>
      <c r="L46" s="986"/>
      <c r="M46" s="986"/>
      <c r="N46" s="986"/>
      <c r="O46" s="986"/>
      <c r="P46" s="986"/>
      <c r="Q46" s="986"/>
      <c r="R46" s="987"/>
    </row>
    <row r="47" spans="1:18" ht="30" customHeight="1" x14ac:dyDescent="0.2">
      <c r="A47" s="931" t="s">
        <v>122</v>
      </c>
      <c r="B47" s="815"/>
      <c r="C47" s="815"/>
      <c r="D47" s="815"/>
      <c r="E47" s="815"/>
      <c r="F47" s="812"/>
      <c r="G47" s="812"/>
      <c r="H47" s="812"/>
      <c r="I47" s="812"/>
      <c r="J47" s="812"/>
      <c r="K47" s="812"/>
      <c r="L47" s="812"/>
      <c r="M47" s="812"/>
      <c r="N47" s="812"/>
      <c r="O47" s="812"/>
      <c r="P47" s="812"/>
      <c r="Q47" s="812"/>
      <c r="R47" s="813"/>
    </row>
    <row r="48" spans="1:18" ht="17.25" customHeight="1" x14ac:dyDescent="0.2">
      <c r="A48" s="928" t="s">
        <v>61</v>
      </c>
      <c r="B48" s="929"/>
      <c r="C48" s="929"/>
      <c r="D48" s="929"/>
      <c r="E48" s="929"/>
      <c r="F48" s="929"/>
      <c r="G48" s="929"/>
      <c r="H48" s="929"/>
      <c r="I48" s="929"/>
      <c r="J48" s="929"/>
      <c r="K48" s="929"/>
      <c r="L48" s="929"/>
      <c r="M48" s="929"/>
      <c r="N48" s="929"/>
      <c r="O48" s="929"/>
      <c r="P48" s="929"/>
      <c r="Q48" s="929"/>
      <c r="R48" s="930"/>
    </row>
    <row r="49" spans="1:18" ht="38.25" customHeight="1" x14ac:dyDescent="0.2">
      <c r="A49" s="1039" t="s">
        <v>355</v>
      </c>
      <c r="B49" s="1040"/>
      <c r="C49" s="1040"/>
      <c r="D49" s="1040"/>
      <c r="E49" s="1041"/>
      <c r="F49" s="927" t="s">
        <v>37</v>
      </c>
      <c r="G49" s="974"/>
      <c r="H49" s="974"/>
      <c r="I49" s="927" t="s">
        <v>300</v>
      </c>
      <c r="J49" s="842"/>
      <c r="K49" s="842"/>
      <c r="L49" s="843"/>
      <c r="M49" s="841" t="s">
        <v>38</v>
      </c>
      <c r="N49" s="842"/>
      <c r="O49" s="842"/>
      <c r="P49" s="927" t="s">
        <v>96</v>
      </c>
      <c r="Q49" s="974"/>
      <c r="R49" s="982"/>
    </row>
    <row r="50" spans="1:18" ht="33.75" customHeight="1" x14ac:dyDescent="0.2">
      <c r="A50" s="156" t="s">
        <v>25</v>
      </c>
      <c r="B50" s="983" t="s">
        <v>26</v>
      </c>
      <c r="C50" s="984"/>
      <c r="D50" s="155" t="s">
        <v>27</v>
      </c>
      <c r="E50" s="150" t="s">
        <v>28</v>
      </c>
      <c r="F50" s="775" t="s">
        <v>29</v>
      </c>
      <c r="G50" s="777"/>
      <c r="H50" s="907"/>
      <c r="I50" s="868"/>
      <c r="J50" s="775" t="s">
        <v>20</v>
      </c>
      <c r="K50" s="777"/>
      <c r="L50" s="775" t="s">
        <v>21</v>
      </c>
      <c r="M50" s="777"/>
      <c r="N50" s="775" t="s">
        <v>22</v>
      </c>
      <c r="O50" s="777"/>
      <c r="P50" s="775" t="s">
        <v>23</v>
      </c>
      <c r="Q50" s="777"/>
      <c r="R50" s="181" t="s">
        <v>39</v>
      </c>
    </row>
    <row r="51" spans="1:18" ht="12.75" customHeight="1" x14ac:dyDescent="0.2">
      <c r="A51" s="1006" t="s">
        <v>354</v>
      </c>
      <c r="B51" s="852" t="s">
        <v>40</v>
      </c>
      <c r="C51" s="926"/>
      <c r="D51" s="1024" t="s">
        <v>30</v>
      </c>
      <c r="E51" s="1027" t="s">
        <v>297</v>
      </c>
      <c r="F51" s="996" t="s">
        <v>42</v>
      </c>
      <c r="G51" s="997"/>
      <c r="H51" s="775" t="s">
        <v>33</v>
      </c>
      <c r="I51" s="777"/>
      <c r="J51" s="1028">
        <f>(J53/$R$53)/100%</f>
        <v>0.47913309070823396</v>
      </c>
      <c r="K51" s="1029"/>
      <c r="L51" s="1028">
        <f>(L53/$R$53)/100%</f>
        <v>0.14348454299650679</v>
      </c>
      <c r="M51" s="1029"/>
      <c r="N51" s="1028">
        <f>(N53/$R$53)/100%</f>
        <v>0.20328533119497</v>
      </c>
      <c r="O51" s="1029"/>
      <c r="P51" s="1028">
        <f>(P53/$R$53)/100%</f>
        <v>0.17409703510028926</v>
      </c>
      <c r="Q51" s="1029"/>
      <c r="R51" s="180">
        <f>SUM(J51:Q51)</f>
        <v>1</v>
      </c>
    </row>
    <row r="52" spans="1:18" ht="15" x14ac:dyDescent="0.2">
      <c r="A52" s="1007"/>
      <c r="B52" s="989"/>
      <c r="C52" s="990"/>
      <c r="D52" s="1025"/>
      <c r="E52" s="978"/>
      <c r="F52" s="998"/>
      <c r="G52" s="999"/>
      <c r="H52" s="775" t="s">
        <v>34</v>
      </c>
      <c r="I52" s="777"/>
      <c r="J52" s="1028">
        <f>(J54/$R$53)/100%</f>
        <v>0</v>
      </c>
      <c r="K52" s="1029"/>
      <c r="L52" s="1028">
        <f>(L54/$R$53)/100%</f>
        <v>0</v>
      </c>
      <c r="M52" s="1029"/>
      <c r="N52" s="1028">
        <f>(N54/$R$53)/100%</f>
        <v>0</v>
      </c>
      <c r="O52" s="1029"/>
      <c r="P52" s="1028">
        <f>(P54/$R$53)/100%</f>
        <v>0</v>
      </c>
      <c r="Q52" s="1029"/>
      <c r="R52" s="123"/>
    </row>
    <row r="53" spans="1:18" ht="12.75" customHeight="1" x14ac:dyDescent="0.25">
      <c r="A53" s="1007"/>
      <c r="B53" s="989"/>
      <c r="C53" s="990"/>
      <c r="D53" s="1025"/>
      <c r="E53" s="1027" t="s">
        <v>296</v>
      </c>
      <c r="F53" s="998"/>
      <c r="G53" s="999"/>
      <c r="H53" s="775" t="s">
        <v>35</v>
      </c>
      <c r="I53" s="777"/>
      <c r="J53" s="1032">
        <v>189864</v>
      </c>
      <c r="K53" s="1033"/>
      <c r="L53" s="1032">
        <v>56858</v>
      </c>
      <c r="M53" s="1033"/>
      <c r="N53" s="1032">
        <v>80555</v>
      </c>
      <c r="O53" s="1033"/>
      <c r="P53" s="1032">
        <v>68988.679999999993</v>
      </c>
      <c r="Q53" s="1033"/>
      <c r="R53" s="126">
        <f>SUM(J53:Q53)</f>
        <v>396265.68</v>
      </c>
    </row>
    <row r="54" spans="1:18" ht="27" customHeight="1" x14ac:dyDescent="0.2">
      <c r="A54" s="1007"/>
      <c r="B54" s="991"/>
      <c r="C54" s="992"/>
      <c r="D54" s="1026"/>
      <c r="E54" s="1034"/>
      <c r="F54" s="1000"/>
      <c r="G54" s="1001"/>
      <c r="H54" s="775" t="s">
        <v>36</v>
      </c>
      <c r="I54" s="777"/>
      <c r="J54" s="1032"/>
      <c r="K54" s="1033"/>
      <c r="L54" s="561"/>
      <c r="M54" s="562"/>
      <c r="N54" s="1004"/>
      <c r="O54" s="1005"/>
      <c r="P54" s="1004"/>
      <c r="Q54" s="1005"/>
      <c r="R54" s="123"/>
    </row>
    <row r="55" spans="1:18" x14ac:dyDescent="0.2">
      <c r="A55" s="1035"/>
      <c r="B55" s="1036"/>
      <c r="C55" s="1036"/>
      <c r="D55" s="1036"/>
      <c r="E55" s="1036"/>
      <c r="F55" s="1036"/>
      <c r="G55" s="1036"/>
      <c r="H55" s="1036"/>
      <c r="I55" s="1036"/>
      <c r="J55" s="1036"/>
      <c r="K55" s="1036"/>
      <c r="L55" s="1036"/>
      <c r="M55" s="1036"/>
      <c r="N55" s="1036"/>
      <c r="O55" s="1036"/>
      <c r="P55" s="1036"/>
      <c r="Q55" s="1036"/>
      <c r="R55" s="1037"/>
    </row>
    <row r="56" spans="1:18" ht="48.75" customHeight="1" x14ac:dyDescent="0.2">
      <c r="A56" s="819" t="s">
        <v>44</v>
      </c>
      <c r="B56" s="820"/>
      <c r="C56" s="820"/>
      <c r="D56" s="145"/>
      <c r="E56" s="819" t="s">
        <v>45</v>
      </c>
      <c r="F56" s="820"/>
      <c r="G56" s="820"/>
      <c r="H56" s="820"/>
      <c r="I56" s="820"/>
      <c r="J56" s="820"/>
      <c r="K56" s="820"/>
      <c r="L56" s="819" t="s">
        <v>46</v>
      </c>
      <c r="M56" s="820"/>
      <c r="N56" s="820"/>
      <c r="O56" s="820"/>
      <c r="P56" s="819" t="s">
        <v>47</v>
      </c>
      <c r="Q56" s="820"/>
      <c r="R56" s="820"/>
    </row>
    <row r="57" spans="1:18" ht="27.75" customHeight="1" x14ac:dyDescent="0.2">
      <c r="A57" s="826" t="s">
        <v>353</v>
      </c>
      <c r="B57" s="827"/>
      <c r="C57" s="828"/>
      <c r="D57" s="122"/>
      <c r="E57" s="875" t="s">
        <v>352</v>
      </c>
      <c r="F57" s="1009"/>
      <c r="G57" s="1009"/>
      <c r="H57" s="1009"/>
      <c r="I57" s="1009"/>
      <c r="J57" s="1009"/>
      <c r="K57" s="1010"/>
      <c r="L57" s="612">
        <v>43831</v>
      </c>
      <c r="M57" s="842"/>
      <c r="N57" s="842"/>
      <c r="O57" s="843"/>
      <c r="P57" s="612">
        <v>44196</v>
      </c>
      <c r="Q57" s="842"/>
      <c r="R57" s="843"/>
    </row>
    <row r="58" spans="1:18" ht="27.75" customHeight="1" x14ac:dyDescent="0.2">
      <c r="A58" s="829"/>
      <c r="B58" s="830"/>
      <c r="C58" s="831"/>
      <c r="D58" s="122"/>
      <c r="E58" s="875" t="s">
        <v>351</v>
      </c>
      <c r="F58" s="1009"/>
      <c r="G58" s="1009"/>
      <c r="H58" s="1009"/>
      <c r="I58" s="1009"/>
      <c r="J58" s="1009"/>
      <c r="K58" s="1010"/>
      <c r="L58" s="612">
        <v>43831</v>
      </c>
      <c r="M58" s="842"/>
      <c r="N58" s="842"/>
      <c r="O58" s="843"/>
      <c r="P58" s="612">
        <v>44196</v>
      </c>
      <c r="Q58" s="842"/>
      <c r="R58" s="843"/>
    </row>
    <row r="59" spans="1:18" ht="51.75" customHeight="1" x14ac:dyDescent="0.2">
      <c r="A59" s="826" t="s">
        <v>350</v>
      </c>
      <c r="B59" s="827"/>
      <c r="C59" s="828"/>
      <c r="D59" s="122"/>
      <c r="E59" s="875" t="s">
        <v>349</v>
      </c>
      <c r="F59" s="1009"/>
      <c r="G59" s="1009"/>
      <c r="H59" s="1009"/>
      <c r="I59" s="1009"/>
      <c r="J59" s="1009"/>
      <c r="K59" s="1010"/>
      <c r="L59" s="612">
        <v>43831</v>
      </c>
      <c r="M59" s="842"/>
      <c r="N59" s="842"/>
      <c r="O59" s="843"/>
      <c r="P59" s="612">
        <v>44196</v>
      </c>
      <c r="Q59" s="842"/>
      <c r="R59" s="843"/>
    </row>
    <row r="60" spans="1:18" ht="51.75" customHeight="1" x14ac:dyDescent="0.2">
      <c r="A60" s="832"/>
      <c r="B60" s="833"/>
      <c r="C60" s="834"/>
      <c r="D60" s="122"/>
      <c r="E60" s="875" t="s">
        <v>348</v>
      </c>
      <c r="F60" s="1009"/>
      <c r="G60" s="1009"/>
      <c r="H60" s="1009"/>
      <c r="I60" s="1009"/>
      <c r="J60" s="1009"/>
      <c r="K60" s="1010"/>
      <c r="L60" s="612">
        <v>43831</v>
      </c>
      <c r="M60" s="842"/>
      <c r="N60" s="842"/>
      <c r="O60" s="843"/>
      <c r="P60" s="612">
        <v>44196</v>
      </c>
      <c r="Q60" s="842"/>
      <c r="R60" s="843"/>
    </row>
    <row r="61" spans="1:18" ht="27.75" customHeight="1" x14ac:dyDescent="0.2">
      <c r="A61" s="876" t="s">
        <v>347</v>
      </c>
      <c r="B61" s="876"/>
      <c r="C61" s="876"/>
      <c r="D61" s="122"/>
      <c r="E61" s="875" t="s">
        <v>346</v>
      </c>
      <c r="F61" s="1009"/>
      <c r="G61" s="1009"/>
      <c r="H61" s="1009"/>
      <c r="I61" s="1009"/>
      <c r="J61" s="1009"/>
      <c r="K61" s="1010"/>
      <c r="L61" s="612">
        <v>43831</v>
      </c>
      <c r="M61" s="842"/>
      <c r="N61" s="842"/>
      <c r="O61" s="843"/>
      <c r="P61" s="612">
        <v>44196</v>
      </c>
      <c r="Q61" s="842"/>
      <c r="R61" s="843"/>
    </row>
    <row r="62" spans="1:18" ht="27.75" customHeight="1" x14ac:dyDescent="0.2">
      <c r="A62" s="876"/>
      <c r="B62" s="876"/>
      <c r="C62" s="876"/>
      <c r="D62" s="122"/>
      <c r="E62" s="875" t="s">
        <v>345</v>
      </c>
      <c r="F62" s="1009"/>
      <c r="G62" s="1009"/>
      <c r="H62" s="1009"/>
      <c r="I62" s="1009"/>
      <c r="J62" s="1009"/>
      <c r="K62" s="1010"/>
      <c r="L62" s="612">
        <v>43831</v>
      </c>
      <c r="M62" s="842"/>
      <c r="N62" s="842"/>
      <c r="O62" s="843"/>
      <c r="P62" s="612">
        <v>44196</v>
      </c>
      <c r="Q62" s="842"/>
      <c r="R62" s="843"/>
    </row>
    <row r="63" spans="1:18" ht="27.75" customHeight="1" x14ac:dyDescent="0.2">
      <c r="A63" s="876"/>
      <c r="B63" s="876"/>
      <c r="C63" s="876"/>
      <c r="D63" s="122"/>
      <c r="E63" s="875" t="s">
        <v>344</v>
      </c>
      <c r="F63" s="1009"/>
      <c r="G63" s="1009"/>
      <c r="H63" s="1009"/>
      <c r="I63" s="1009"/>
      <c r="J63" s="1009"/>
      <c r="K63" s="1010"/>
      <c r="L63" s="612">
        <v>43831</v>
      </c>
      <c r="M63" s="842"/>
      <c r="N63" s="842"/>
      <c r="O63" s="843"/>
      <c r="P63" s="612">
        <v>44196</v>
      </c>
      <c r="Q63" s="842"/>
      <c r="R63" s="843"/>
    </row>
    <row r="64" spans="1:18" ht="27.75" customHeight="1" x14ac:dyDescent="0.2">
      <c r="A64" s="876"/>
      <c r="B64" s="876"/>
      <c r="C64" s="876"/>
      <c r="D64" s="122"/>
      <c r="E64" s="875" t="s">
        <v>343</v>
      </c>
      <c r="F64" s="1009"/>
      <c r="G64" s="1009"/>
      <c r="H64" s="1009"/>
      <c r="I64" s="1009"/>
      <c r="J64" s="1009"/>
      <c r="K64" s="1010"/>
      <c r="L64" s="612">
        <v>43831</v>
      </c>
      <c r="M64" s="842"/>
      <c r="N64" s="842"/>
      <c r="O64" s="843"/>
      <c r="P64" s="612">
        <v>44196</v>
      </c>
      <c r="Q64" s="842"/>
      <c r="R64" s="843"/>
    </row>
    <row r="65" spans="1:18" ht="27.75" customHeight="1" x14ac:dyDescent="0.2">
      <c r="A65" s="876"/>
      <c r="B65" s="876"/>
      <c r="C65" s="876"/>
      <c r="D65" s="122"/>
      <c r="E65" s="875" t="s">
        <v>342</v>
      </c>
      <c r="F65" s="1009"/>
      <c r="G65" s="1009"/>
      <c r="H65" s="1009"/>
      <c r="I65" s="1009"/>
      <c r="J65" s="1009"/>
      <c r="K65" s="1010"/>
      <c r="L65" s="612">
        <v>43831</v>
      </c>
      <c r="M65" s="842"/>
      <c r="N65" s="842"/>
      <c r="O65" s="843"/>
      <c r="P65" s="612">
        <v>44196</v>
      </c>
      <c r="Q65" s="842"/>
      <c r="R65" s="843"/>
    </row>
    <row r="66" spans="1:18" ht="39.75" customHeight="1" x14ac:dyDescent="0.2">
      <c r="A66" s="876" t="s">
        <v>341</v>
      </c>
      <c r="B66" s="876"/>
      <c r="C66" s="876"/>
      <c r="D66" s="122"/>
      <c r="E66" s="876" t="s">
        <v>340</v>
      </c>
      <c r="F66" s="876"/>
      <c r="G66" s="876"/>
      <c r="H66" s="876"/>
      <c r="I66" s="876"/>
      <c r="J66" s="876"/>
      <c r="K66" s="876"/>
      <c r="L66" s="612">
        <v>43831</v>
      </c>
      <c r="M66" s="842"/>
      <c r="N66" s="842"/>
      <c r="O66" s="843"/>
      <c r="P66" s="612">
        <v>44196</v>
      </c>
      <c r="Q66" s="842"/>
      <c r="R66" s="843"/>
    </row>
    <row r="67" spans="1:18" ht="20.25" customHeight="1" x14ac:dyDescent="0.2">
      <c r="A67" s="876"/>
      <c r="B67" s="876"/>
      <c r="C67" s="876"/>
      <c r="D67" s="122"/>
      <c r="E67" s="876" t="s">
        <v>339</v>
      </c>
      <c r="F67" s="876"/>
      <c r="G67" s="876"/>
      <c r="H67" s="876"/>
      <c r="I67" s="876"/>
      <c r="J67" s="876"/>
      <c r="K67" s="876"/>
      <c r="L67" s="612">
        <v>43831</v>
      </c>
      <c r="M67" s="842"/>
      <c r="N67" s="842"/>
      <c r="O67" s="843"/>
      <c r="P67" s="612">
        <v>44196</v>
      </c>
      <c r="Q67" s="842"/>
      <c r="R67" s="843"/>
    </row>
    <row r="68" spans="1:18" ht="26.25" customHeight="1" x14ac:dyDescent="0.2">
      <c r="A68" s="876"/>
      <c r="B68" s="876"/>
      <c r="C68" s="876"/>
      <c r="D68" s="122"/>
      <c r="E68" s="876" t="s">
        <v>338</v>
      </c>
      <c r="F68" s="876"/>
      <c r="G68" s="876"/>
      <c r="H68" s="876"/>
      <c r="I68" s="876"/>
      <c r="J68" s="876"/>
      <c r="K68" s="876"/>
      <c r="L68" s="612">
        <v>43831</v>
      </c>
      <c r="M68" s="842"/>
      <c r="N68" s="842"/>
      <c r="O68" s="843"/>
      <c r="P68" s="612">
        <v>44196</v>
      </c>
      <c r="Q68" s="842"/>
      <c r="R68" s="843"/>
    </row>
    <row r="69" spans="1:18" ht="29.25" customHeight="1" x14ac:dyDescent="0.2">
      <c r="A69" s="852" t="s">
        <v>337</v>
      </c>
      <c r="B69" s="853"/>
      <c r="C69" s="854"/>
      <c r="D69" s="122"/>
      <c r="E69" s="875" t="s">
        <v>336</v>
      </c>
      <c r="F69" s="1009"/>
      <c r="G69" s="1009"/>
      <c r="H69" s="1009"/>
      <c r="I69" s="1009"/>
      <c r="J69" s="1009"/>
      <c r="K69" s="1010"/>
      <c r="L69" s="612">
        <v>43831</v>
      </c>
      <c r="M69" s="842"/>
      <c r="N69" s="842"/>
      <c r="O69" s="843"/>
      <c r="P69" s="612">
        <v>44196</v>
      </c>
      <c r="Q69" s="842"/>
      <c r="R69" s="843"/>
    </row>
    <row r="70" spans="1:18" ht="29.25" customHeight="1" x14ac:dyDescent="0.2">
      <c r="A70" s="1011"/>
      <c r="B70" s="1012"/>
      <c r="C70" s="1013"/>
      <c r="D70" s="122"/>
      <c r="E70" s="875" t="s">
        <v>335</v>
      </c>
      <c r="F70" s="1009"/>
      <c r="G70" s="1009"/>
      <c r="H70" s="1009"/>
      <c r="I70" s="1009"/>
      <c r="J70" s="1009"/>
      <c r="K70" s="1010"/>
      <c r="L70" s="612">
        <v>43831</v>
      </c>
      <c r="M70" s="842"/>
      <c r="N70" s="842"/>
      <c r="O70" s="843"/>
      <c r="P70" s="612">
        <v>44196</v>
      </c>
      <c r="Q70" s="842"/>
      <c r="R70" s="843"/>
    </row>
    <row r="71" spans="1:18" ht="29.25" customHeight="1" x14ac:dyDescent="0.2">
      <c r="A71" s="1011"/>
      <c r="B71" s="1012"/>
      <c r="C71" s="1013"/>
      <c r="D71" s="122"/>
      <c r="E71" s="875" t="s">
        <v>334</v>
      </c>
      <c r="F71" s="1009"/>
      <c r="G71" s="1009"/>
      <c r="H71" s="1009"/>
      <c r="I71" s="1009"/>
      <c r="J71" s="1009"/>
      <c r="K71" s="1010"/>
      <c r="L71" s="612">
        <v>43831</v>
      </c>
      <c r="M71" s="842"/>
      <c r="N71" s="842"/>
      <c r="O71" s="843"/>
      <c r="P71" s="612">
        <v>44196</v>
      </c>
      <c r="Q71" s="842"/>
      <c r="R71" s="843"/>
    </row>
    <row r="72" spans="1:18" ht="29.25" customHeight="1" x14ac:dyDescent="0.2">
      <c r="A72" s="1011"/>
      <c r="B72" s="1012"/>
      <c r="C72" s="1013"/>
      <c r="D72" s="122"/>
      <c r="E72" s="875" t="s">
        <v>333</v>
      </c>
      <c r="F72" s="1009"/>
      <c r="G72" s="1009"/>
      <c r="H72" s="1009"/>
      <c r="I72" s="1009"/>
      <c r="J72" s="1009"/>
      <c r="K72" s="1010"/>
      <c r="L72" s="612">
        <v>43831</v>
      </c>
      <c r="M72" s="842"/>
      <c r="N72" s="842"/>
      <c r="O72" s="843"/>
      <c r="P72" s="612">
        <v>44196</v>
      </c>
      <c r="Q72" s="842"/>
      <c r="R72" s="843"/>
    </row>
    <row r="73" spans="1:18" ht="23.25" customHeight="1" x14ac:dyDescent="0.2">
      <c r="A73" s="1011"/>
      <c r="B73" s="1012"/>
      <c r="C73" s="1013"/>
      <c r="D73" s="122"/>
      <c r="E73" s="875" t="s">
        <v>332</v>
      </c>
      <c r="F73" s="1009"/>
      <c r="G73" s="1009"/>
      <c r="H73" s="1009"/>
      <c r="I73" s="1009"/>
      <c r="J73" s="1009"/>
      <c r="K73" s="1010"/>
      <c r="L73" s="612">
        <v>43831</v>
      </c>
      <c r="M73" s="842"/>
      <c r="N73" s="842"/>
      <c r="O73" s="843"/>
      <c r="P73" s="612">
        <v>44196</v>
      </c>
      <c r="Q73" s="842"/>
      <c r="R73" s="843"/>
    </row>
    <row r="74" spans="1:18" ht="29.25" customHeight="1" x14ac:dyDescent="0.2">
      <c r="A74" s="1011"/>
      <c r="B74" s="1012"/>
      <c r="C74" s="1013"/>
      <c r="D74" s="122"/>
      <c r="E74" s="875" t="s">
        <v>331</v>
      </c>
      <c r="F74" s="1009"/>
      <c r="G74" s="1009"/>
      <c r="H74" s="1009"/>
      <c r="I74" s="1009"/>
      <c r="J74" s="1009"/>
      <c r="K74" s="1010"/>
      <c r="L74" s="612">
        <v>43831</v>
      </c>
      <c r="M74" s="842"/>
      <c r="N74" s="842"/>
      <c r="O74" s="843"/>
      <c r="P74" s="612">
        <v>44196</v>
      </c>
      <c r="Q74" s="842"/>
      <c r="R74" s="843"/>
    </row>
    <row r="75" spans="1:18" ht="29.25" customHeight="1" x14ac:dyDescent="0.2">
      <c r="A75" s="1011"/>
      <c r="B75" s="1012"/>
      <c r="C75" s="1013"/>
      <c r="D75" s="122"/>
      <c r="E75" s="875" t="s">
        <v>330</v>
      </c>
      <c r="F75" s="1009"/>
      <c r="G75" s="1009"/>
      <c r="H75" s="1009"/>
      <c r="I75" s="1009"/>
      <c r="J75" s="1009"/>
      <c r="K75" s="1010"/>
      <c r="L75" s="612">
        <v>43831</v>
      </c>
      <c r="M75" s="842"/>
      <c r="N75" s="842"/>
      <c r="O75" s="843"/>
      <c r="P75" s="612">
        <v>44196</v>
      </c>
      <c r="Q75" s="842"/>
      <c r="R75" s="843"/>
    </row>
    <row r="76" spans="1:18" ht="29.25" customHeight="1" x14ac:dyDescent="0.2">
      <c r="A76" s="855"/>
      <c r="B76" s="856"/>
      <c r="C76" s="857"/>
      <c r="D76" s="122"/>
      <c r="E76" s="875" t="s">
        <v>329</v>
      </c>
      <c r="F76" s="1009"/>
      <c r="G76" s="1009"/>
      <c r="H76" s="1009"/>
      <c r="I76" s="1009"/>
      <c r="J76" s="1009"/>
      <c r="K76" s="1010"/>
      <c r="L76" s="612">
        <v>43831</v>
      </c>
      <c r="M76" s="842"/>
      <c r="N76" s="842"/>
      <c r="O76" s="843"/>
      <c r="P76" s="612">
        <v>44196</v>
      </c>
      <c r="Q76" s="842"/>
      <c r="R76" s="843"/>
    </row>
    <row r="77" spans="1:18" ht="21" customHeight="1" x14ac:dyDescent="0.2">
      <c r="A77" s="841"/>
      <c r="B77" s="842"/>
      <c r="C77" s="842"/>
      <c r="D77" s="842"/>
      <c r="E77" s="842"/>
      <c r="F77" s="842"/>
      <c r="G77" s="842"/>
      <c r="H77" s="842"/>
      <c r="I77" s="842"/>
      <c r="J77" s="842"/>
      <c r="K77" s="842"/>
      <c r="L77" s="842"/>
      <c r="M77" s="842"/>
      <c r="N77" s="842"/>
      <c r="O77" s="842"/>
      <c r="P77" s="842"/>
      <c r="Q77" s="842"/>
      <c r="R77" s="842"/>
    </row>
    <row r="78" spans="1:18" ht="38.25" customHeight="1" x14ac:dyDescent="0.2">
      <c r="A78" s="819" t="s">
        <v>48</v>
      </c>
      <c r="B78" s="819"/>
      <c r="C78" s="819"/>
      <c r="D78" s="138" t="s">
        <v>49</v>
      </c>
      <c r="E78" s="819" t="s">
        <v>50</v>
      </c>
      <c r="F78" s="819"/>
      <c r="G78" s="819"/>
      <c r="H78" s="819"/>
      <c r="I78" s="819"/>
      <c r="J78" s="819"/>
      <c r="K78" s="819"/>
      <c r="L78" s="927" t="s">
        <v>49</v>
      </c>
      <c r="M78" s="842"/>
      <c r="N78" s="842"/>
      <c r="O78" s="842"/>
      <c r="P78" s="842"/>
      <c r="Q78" s="842"/>
      <c r="R78" s="843"/>
    </row>
    <row r="79" spans="1:18" x14ac:dyDescent="0.2">
      <c r="A79" s="875" t="s">
        <v>328</v>
      </c>
      <c r="B79" s="839"/>
      <c r="C79" s="840"/>
      <c r="D79" s="122"/>
      <c r="E79" s="875" t="s">
        <v>327</v>
      </c>
      <c r="F79" s="839"/>
      <c r="G79" s="839"/>
      <c r="H79" s="839"/>
      <c r="I79" s="839"/>
      <c r="J79" s="839"/>
      <c r="K79" s="840"/>
      <c r="L79" s="841"/>
      <c r="M79" s="842"/>
      <c r="N79" s="842"/>
      <c r="O79" s="842"/>
      <c r="P79" s="842"/>
      <c r="Q79" s="842"/>
      <c r="R79" s="843"/>
    </row>
    <row r="80" spans="1:18" x14ac:dyDescent="0.2">
      <c r="A80" s="875"/>
      <c r="B80" s="839"/>
      <c r="C80" s="840"/>
      <c r="D80" s="122"/>
      <c r="E80" s="875"/>
      <c r="F80" s="839"/>
      <c r="G80" s="839"/>
      <c r="H80" s="839"/>
      <c r="I80" s="839"/>
      <c r="J80" s="839"/>
      <c r="K80" s="840"/>
      <c r="L80" s="841"/>
      <c r="M80" s="842"/>
      <c r="N80" s="842"/>
      <c r="O80" s="842"/>
      <c r="P80" s="842"/>
      <c r="Q80" s="842"/>
      <c r="R80" s="843"/>
    </row>
    <row r="81" spans="1:18" x14ac:dyDescent="0.2">
      <c r="A81" s="838"/>
      <c r="B81" s="839"/>
      <c r="C81" s="840"/>
      <c r="D81" s="122"/>
      <c r="E81" s="838"/>
      <c r="F81" s="839"/>
      <c r="G81" s="839"/>
      <c r="H81" s="839"/>
      <c r="I81" s="839"/>
      <c r="J81" s="839"/>
      <c r="K81" s="840"/>
      <c r="L81" s="841"/>
      <c r="M81" s="842"/>
      <c r="N81" s="842"/>
      <c r="O81" s="842"/>
      <c r="P81" s="842"/>
      <c r="Q81" s="842"/>
      <c r="R81" s="843"/>
    </row>
    <row r="82" spans="1:18" x14ac:dyDescent="0.2">
      <c r="A82" s="838"/>
      <c r="B82" s="839"/>
      <c r="C82" s="840"/>
      <c r="D82" s="122"/>
      <c r="E82" s="838"/>
      <c r="F82" s="839"/>
      <c r="G82" s="839"/>
      <c r="H82" s="839"/>
      <c r="I82" s="839"/>
      <c r="J82" s="839"/>
      <c r="K82" s="840"/>
      <c r="L82" s="841"/>
      <c r="M82" s="842"/>
      <c r="N82" s="842"/>
      <c r="O82" s="842"/>
      <c r="P82" s="842"/>
      <c r="Q82" s="842"/>
      <c r="R82" s="843"/>
    </row>
    <row r="83" spans="1:18" x14ac:dyDescent="0.2">
      <c r="A83" s="838"/>
      <c r="B83" s="839"/>
      <c r="C83" s="840"/>
      <c r="D83" s="122"/>
      <c r="E83" s="838"/>
      <c r="F83" s="839"/>
      <c r="G83" s="839"/>
      <c r="H83" s="839"/>
      <c r="I83" s="839"/>
      <c r="J83" s="839"/>
      <c r="K83" s="840"/>
      <c r="L83" s="841"/>
      <c r="M83" s="842"/>
      <c r="N83" s="842"/>
      <c r="O83" s="842"/>
      <c r="P83" s="842"/>
      <c r="Q83" s="842"/>
      <c r="R83" s="843"/>
    </row>
    <row r="84" spans="1:18" x14ac:dyDescent="0.2">
      <c r="A84" s="844"/>
      <c r="B84" s="845"/>
      <c r="C84" s="845"/>
      <c r="D84" s="845"/>
      <c r="E84" s="845"/>
      <c r="F84" s="845"/>
      <c r="G84" s="845"/>
      <c r="H84" s="845"/>
      <c r="I84" s="845"/>
      <c r="J84" s="845"/>
      <c r="K84" s="845"/>
      <c r="L84" s="845"/>
      <c r="M84" s="845"/>
      <c r="N84" s="845"/>
      <c r="O84" s="845"/>
      <c r="P84" s="845"/>
      <c r="Q84" s="845"/>
      <c r="R84" s="845"/>
    </row>
    <row r="85" spans="1:18" ht="16.5" customHeight="1" x14ac:dyDescent="0.2">
      <c r="A85" s="847" t="s">
        <v>51</v>
      </c>
      <c r="B85" s="130" t="s">
        <v>52</v>
      </c>
      <c r="C85" s="819" t="s">
        <v>270</v>
      </c>
      <c r="D85" s="819"/>
      <c r="E85" s="819"/>
      <c r="F85" s="819"/>
      <c r="G85" s="819"/>
      <c r="H85" s="819"/>
      <c r="I85" s="819"/>
      <c r="J85" s="819"/>
      <c r="K85" s="819"/>
      <c r="L85" s="819"/>
      <c r="M85" s="819"/>
      <c r="N85" s="819"/>
      <c r="O85" s="819"/>
      <c r="P85" s="819"/>
      <c r="Q85" s="819"/>
      <c r="R85" s="819"/>
    </row>
    <row r="86" spans="1:18" ht="16.5" customHeight="1" x14ac:dyDescent="0.2">
      <c r="A86" s="848"/>
      <c r="B86" s="130" t="s">
        <v>53</v>
      </c>
      <c r="C86" s="819" t="s">
        <v>223</v>
      </c>
      <c r="D86" s="819"/>
      <c r="E86" s="819"/>
      <c r="F86" s="819"/>
      <c r="G86" s="819"/>
      <c r="H86" s="819"/>
      <c r="I86" s="819"/>
      <c r="J86" s="819"/>
      <c r="K86" s="819"/>
      <c r="L86" s="819"/>
      <c r="M86" s="819"/>
      <c r="N86" s="819"/>
      <c r="O86" s="819"/>
      <c r="P86" s="819"/>
      <c r="Q86" s="819"/>
      <c r="R86" s="819"/>
    </row>
    <row r="87" spans="1:18" ht="12.75" customHeight="1" x14ac:dyDescent="0.2">
      <c r="A87" s="848"/>
      <c r="B87" s="850" t="s">
        <v>54</v>
      </c>
      <c r="C87" s="819" t="s">
        <v>269</v>
      </c>
      <c r="D87" s="819"/>
      <c r="E87" s="819"/>
      <c r="F87" s="819"/>
      <c r="G87" s="819"/>
      <c r="H87" s="819"/>
      <c r="I87" s="819"/>
      <c r="J87" s="819"/>
      <c r="K87" s="819"/>
      <c r="L87" s="819"/>
      <c r="M87" s="819"/>
      <c r="N87" s="819"/>
      <c r="O87" s="819"/>
      <c r="P87" s="819"/>
      <c r="Q87" s="819"/>
      <c r="R87" s="819"/>
    </row>
    <row r="88" spans="1:18" x14ac:dyDescent="0.2">
      <c r="A88" s="849"/>
      <c r="B88" s="851"/>
      <c r="C88" s="819"/>
      <c r="D88" s="819"/>
      <c r="E88" s="819"/>
      <c r="F88" s="819"/>
      <c r="G88" s="819"/>
      <c r="H88" s="819"/>
      <c r="I88" s="819"/>
      <c r="J88" s="819"/>
      <c r="K88" s="819"/>
      <c r="L88" s="819"/>
      <c r="M88" s="819"/>
      <c r="N88" s="819"/>
      <c r="O88" s="819"/>
      <c r="P88" s="819"/>
      <c r="Q88" s="819"/>
      <c r="R88" s="819"/>
    </row>
    <row r="90" spans="1:18" x14ac:dyDescent="0.2">
      <c r="A90" s="129" t="s">
        <v>55</v>
      </c>
    </row>
    <row r="92" spans="1:18" x14ac:dyDescent="0.2">
      <c r="A92" s="123" t="s">
        <v>56</v>
      </c>
      <c r="B92" s="123">
        <v>1000</v>
      </c>
      <c r="C92" s="123">
        <v>2000</v>
      </c>
      <c r="D92" s="123">
        <v>3000</v>
      </c>
      <c r="E92" s="123">
        <v>4000</v>
      </c>
      <c r="F92" s="809">
        <v>5000</v>
      </c>
      <c r="G92" s="809"/>
      <c r="H92" s="809"/>
      <c r="I92" s="809">
        <v>6000</v>
      </c>
      <c r="J92" s="809"/>
      <c r="K92" s="811"/>
      <c r="L92" s="811">
        <v>7000</v>
      </c>
      <c r="M92" s="812"/>
      <c r="N92" s="813"/>
      <c r="O92" s="835" t="s">
        <v>57</v>
      </c>
      <c r="P92" s="810"/>
      <c r="Q92" s="810"/>
    </row>
    <row r="93" spans="1:18" ht="24.75" x14ac:dyDescent="0.25">
      <c r="A93" s="178" t="s">
        <v>326</v>
      </c>
      <c r="B93" s="127">
        <v>0</v>
      </c>
      <c r="C93" s="127">
        <v>352265.68</v>
      </c>
      <c r="D93" s="127">
        <v>44000</v>
      </c>
      <c r="E93" s="127">
        <v>0</v>
      </c>
      <c r="F93" s="821">
        <v>0</v>
      </c>
      <c r="G93" s="822"/>
      <c r="H93" s="823"/>
      <c r="I93" s="821">
        <v>0</v>
      </c>
      <c r="J93" s="822"/>
      <c r="K93" s="823"/>
      <c r="L93" s="821">
        <v>0</v>
      </c>
      <c r="M93" s="822"/>
      <c r="N93" s="823"/>
      <c r="O93" s="1038">
        <f>SUM(B93:N93)</f>
        <v>396265.68</v>
      </c>
      <c r="P93" s="810"/>
      <c r="Q93" s="810"/>
    </row>
    <row r="94" spans="1:18" x14ac:dyDescent="0.2">
      <c r="A94" s="124">
        <v>520</v>
      </c>
      <c r="B94" s="122"/>
      <c r="C94" s="122"/>
      <c r="D94" s="122"/>
      <c r="E94" s="122"/>
      <c r="F94" s="811"/>
      <c r="G94" s="812"/>
      <c r="H94" s="813"/>
      <c r="I94" s="811"/>
      <c r="J94" s="812"/>
      <c r="K94" s="812"/>
      <c r="L94" s="811"/>
      <c r="M94" s="812"/>
      <c r="N94" s="813"/>
      <c r="O94" s="809"/>
      <c r="P94" s="810"/>
      <c r="Q94" s="810"/>
    </row>
    <row r="95" spans="1:18" x14ac:dyDescent="0.2">
      <c r="A95" s="124"/>
      <c r="B95" s="122"/>
      <c r="C95" s="122"/>
      <c r="D95" s="122"/>
      <c r="E95" s="122"/>
      <c r="F95" s="811"/>
      <c r="G95" s="812"/>
      <c r="H95" s="813"/>
      <c r="I95" s="811"/>
      <c r="J95" s="812"/>
      <c r="K95" s="812"/>
      <c r="L95" s="811"/>
      <c r="M95" s="812"/>
      <c r="N95" s="813"/>
      <c r="O95" s="809"/>
      <c r="P95" s="810"/>
      <c r="Q95" s="810"/>
    </row>
    <row r="96" spans="1:18" x14ac:dyDescent="0.2">
      <c r="A96" s="124"/>
      <c r="B96" s="122"/>
      <c r="C96" s="122"/>
      <c r="D96" s="122"/>
      <c r="E96" s="122"/>
      <c r="F96" s="811"/>
      <c r="G96" s="812"/>
      <c r="H96" s="813"/>
      <c r="I96" s="811"/>
      <c r="J96" s="812"/>
      <c r="K96" s="812"/>
      <c r="L96" s="811"/>
      <c r="M96" s="812"/>
      <c r="N96" s="813"/>
      <c r="O96" s="809"/>
      <c r="P96" s="810"/>
      <c r="Q96" s="810"/>
    </row>
    <row r="97" spans="1:17" x14ac:dyDescent="0.2">
      <c r="A97" s="124"/>
      <c r="B97" s="122"/>
      <c r="C97" s="122"/>
      <c r="D97" s="122"/>
      <c r="E97" s="122"/>
      <c r="F97" s="811"/>
      <c r="G97" s="812"/>
      <c r="H97" s="813"/>
      <c r="I97" s="811"/>
      <c r="J97" s="812"/>
      <c r="K97" s="812"/>
      <c r="L97" s="811"/>
      <c r="M97" s="812"/>
      <c r="N97" s="813"/>
      <c r="O97" s="809"/>
      <c r="P97" s="810"/>
      <c r="Q97" s="810"/>
    </row>
    <row r="98" spans="1:17" x14ac:dyDescent="0.2">
      <c r="A98" s="124"/>
      <c r="B98" s="122"/>
      <c r="C98" s="122"/>
      <c r="D98" s="122"/>
      <c r="E98" s="122"/>
      <c r="F98" s="811"/>
      <c r="G98" s="812"/>
      <c r="H98" s="813"/>
      <c r="I98" s="811"/>
      <c r="J98" s="812"/>
      <c r="K98" s="812"/>
      <c r="L98" s="811"/>
      <c r="M98" s="812"/>
      <c r="N98" s="813"/>
      <c r="O98" s="809"/>
      <c r="P98" s="810"/>
      <c r="Q98" s="810"/>
    </row>
  </sheetData>
  <mergeCells count="244">
    <mergeCell ref="P43:Q43"/>
    <mergeCell ref="J44:K44"/>
    <mergeCell ref="L44:M44"/>
    <mergeCell ref="N44:O44"/>
    <mergeCell ref="P50:Q50"/>
    <mergeCell ref="H43:I43"/>
    <mergeCell ref="N50:O50"/>
    <mergeCell ref="A48:R48"/>
    <mergeCell ref="A49:E49"/>
    <mergeCell ref="F49:H49"/>
    <mergeCell ref="I49:L49"/>
    <mergeCell ref="M49:O49"/>
    <mergeCell ref="P49:R49"/>
    <mergeCell ref="E44:E45"/>
    <mergeCell ref="H44:I44"/>
    <mergeCell ref="H45:I45"/>
    <mergeCell ref="A46:R46"/>
    <mergeCell ref="A47:R47"/>
    <mergeCell ref="P57:R57"/>
    <mergeCell ref="E58:K58"/>
    <mergeCell ref="L58:O58"/>
    <mergeCell ref="F94:H94"/>
    <mergeCell ref="I94:K94"/>
    <mergeCell ref="L94:N94"/>
    <mergeCell ref="O94:Q94"/>
    <mergeCell ref="L98:N98"/>
    <mergeCell ref="O98:Q98"/>
    <mergeCell ref="F97:H97"/>
    <mergeCell ref="I97:K97"/>
    <mergeCell ref="L97:N97"/>
    <mergeCell ref="O97:Q97"/>
    <mergeCell ref="L95:N95"/>
    <mergeCell ref="O95:Q95"/>
    <mergeCell ref="F98:H98"/>
    <mergeCell ref="I98:K98"/>
    <mergeCell ref="F95:H95"/>
    <mergeCell ref="I95:K95"/>
    <mergeCell ref="I92:K92"/>
    <mergeCell ref="L92:N92"/>
    <mergeCell ref="O92:Q92"/>
    <mergeCell ref="F93:H93"/>
    <mergeCell ref="I93:K93"/>
    <mergeCell ref="A83:C83"/>
    <mergeCell ref="E83:K83"/>
    <mergeCell ref="F96:H96"/>
    <mergeCell ref="I96:K96"/>
    <mergeCell ref="L96:N96"/>
    <mergeCell ref="O96:Q96"/>
    <mergeCell ref="L83:R83"/>
    <mergeCell ref="A84:R84"/>
    <mergeCell ref="A85:A88"/>
    <mergeCell ref="C85:R85"/>
    <mergeCell ref="C86:R86"/>
    <mergeCell ref="B87:B88"/>
    <mergeCell ref="C87:R88"/>
    <mergeCell ref="F92:H92"/>
    <mergeCell ref="L93:N93"/>
    <mergeCell ref="O93:Q93"/>
    <mergeCell ref="A81:C81"/>
    <mergeCell ref="E81:K81"/>
    <mergeCell ref="L81:R81"/>
    <mergeCell ref="A77:R77"/>
    <mergeCell ref="A78:C78"/>
    <mergeCell ref="E78:K78"/>
    <mergeCell ref="A80:C80"/>
    <mergeCell ref="A82:C82"/>
    <mergeCell ref="E82:K82"/>
    <mergeCell ref="A79:C79"/>
    <mergeCell ref="E79:K79"/>
    <mergeCell ref="L79:R79"/>
    <mergeCell ref="E80:K80"/>
    <mergeCell ref="L80:R80"/>
    <mergeCell ref="L78:R78"/>
    <mergeCell ref="L82:R82"/>
    <mergeCell ref="P58:R58"/>
    <mergeCell ref="E53:E54"/>
    <mergeCell ref="H53:I53"/>
    <mergeCell ref="J53:K53"/>
    <mergeCell ref="L53:M53"/>
    <mergeCell ref="N53:O53"/>
    <mergeCell ref="D51:D54"/>
    <mergeCell ref="J52:K52"/>
    <mergeCell ref="L52:M52"/>
    <mergeCell ref="N52:O52"/>
    <mergeCell ref="P52:Q52"/>
    <mergeCell ref="H54:I54"/>
    <mergeCell ref="J54:K54"/>
    <mergeCell ref="L54:M54"/>
    <mergeCell ref="N54:O54"/>
    <mergeCell ref="P54:Q54"/>
    <mergeCell ref="A55:R55"/>
    <mergeCell ref="A56:C56"/>
    <mergeCell ref="E56:K56"/>
    <mergeCell ref="L56:O56"/>
    <mergeCell ref="P56:R56"/>
    <mergeCell ref="A57:C58"/>
    <mergeCell ref="E57:K57"/>
    <mergeCell ref="L57:O57"/>
    <mergeCell ref="P42:Q42"/>
    <mergeCell ref="J45:K45"/>
    <mergeCell ref="L45:M45"/>
    <mergeCell ref="P44:Q44"/>
    <mergeCell ref="N45:O45"/>
    <mergeCell ref="P45:Q45"/>
    <mergeCell ref="A51:A54"/>
    <mergeCell ref="B51:C54"/>
    <mergeCell ref="E51:E52"/>
    <mergeCell ref="F51:G54"/>
    <mergeCell ref="B50:C50"/>
    <mergeCell ref="F50:G50"/>
    <mergeCell ref="H50:I50"/>
    <mergeCell ref="J50:K50"/>
    <mergeCell ref="L50:M50"/>
    <mergeCell ref="L51:M51"/>
    <mergeCell ref="N51:O51"/>
    <mergeCell ref="P51:Q51"/>
    <mergeCell ref="H52:I52"/>
    <mergeCell ref="H51:I51"/>
    <mergeCell ref="J51:K51"/>
    <mergeCell ref="P53:Q53"/>
    <mergeCell ref="J43:K43"/>
    <mergeCell ref="L43:M43"/>
    <mergeCell ref="A42:A45"/>
    <mergeCell ref="B42:C45"/>
    <mergeCell ref="D42:D45"/>
    <mergeCell ref="E42:E43"/>
    <mergeCell ref="F42:G45"/>
    <mergeCell ref="H42:I42"/>
    <mergeCell ref="J42:K42"/>
    <mergeCell ref="L42:M42"/>
    <mergeCell ref="N42:O42"/>
    <mergeCell ref="N43:O43"/>
    <mergeCell ref="A35:R35"/>
    <mergeCell ref="A36:A38"/>
    <mergeCell ref="B36:R37"/>
    <mergeCell ref="B38:R38"/>
    <mergeCell ref="A39:R39"/>
    <mergeCell ref="A40:G40"/>
    <mergeCell ref="H40:I41"/>
    <mergeCell ref="J40:K41"/>
    <mergeCell ref="L40:M41"/>
    <mergeCell ref="N40:O41"/>
    <mergeCell ref="P40:Q41"/>
    <mergeCell ref="R40:R41"/>
    <mergeCell ref="B41:C41"/>
    <mergeCell ref="F41:G41"/>
    <mergeCell ref="L20:R21"/>
    <mergeCell ref="F26:G26"/>
    <mergeCell ref="H26:J26"/>
    <mergeCell ref="K26:M26"/>
    <mergeCell ref="A27:R27"/>
    <mergeCell ref="A28:B28"/>
    <mergeCell ref="A6:R6"/>
    <mergeCell ref="A22:R22"/>
    <mergeCell ref="A23:B23"/>
    <mergeCell ref="C23:R23"/>
    <mergeCell ref="A17:A18"/>
    <mergeCell ref="B17:R18"/>
    <mergeCell ref="B19:R19"/>
    <mergeCell ref="A20:A21"/>
    <mergeCell ref="B20:E21"/>
    <mergeCell ref="F20:K21"/>
    <mergeCell ref="A31:R31"/>
    <mergeCell ref="A32:A34"/>
    <mergeCell ref="B32:R33"/>
    <mergeCell ref="B34:R34"/>
    <mergeCell ref="A26:B26"/>
    <mergeCell ref="A1:R1"/>
    <mergeCell ref="A2:R2"/>
    <mergeCell ref="A3:R3"/>
    <mergeCell ref="A4:R4"/>
    <mergeCell ref="A5:R5"/>
    <mergeCell ref="A24:B24"/>
    <mergeCell ref="C24:R24"/>
    <mergeCell ref="A25:B25"/>
    <mergeCell ref="C25:R25"/>
    <mergeCell ref="A30:B30"/>
    <mergeCell ref="E30:G30"/>
    <mergeCell ref="H30:R30"/>
    <mergeCell ref="A7:R7"/>
    <mergeCell ref="A8:R8"/>
    <mergeCell ref="A9:R9"/>
    <mergeCell ref="A10:A12"/>
    <mergeCell ref="B10:R12"/>
    <mergeCell ref="A13:A16"/>
    <mergeCell ref="B13:R16"/>
    <mergeCell ref="A59:C60"/>
    <mergeCell ref="E61:K61"/>
    <mergeCell ref="L61:O61"/>
    <mergeCell ref="P61:R61"/>
    <mergeCell ref="E62:K62"/>
    <mergeCell ref="L62:O62"/>
    <mergeCell ref="P62:R62"/>
    <mergeCell ref="E59:K59"/>
    <mergeCell ref="L59:O59"/>
    <mergeCell ref="P59:R59"/>
    <mergeCell ref="E60:K60"/>
    <mergeCell ref="L60:O60"/>
    <mergeCell ref="P60:R60"/>
    <mergeCell ref="L76:O76"/>
    <mergeCell ref="P76:R76"/>
    <mergeCell ref="E70:K70"/>
    <mergeCell ref="L70:O70"/>
    <mergeCell ref="A61:C65"/>
    <mergeCell ref="E64:K64"/>
    <mergeCell ref="L64:O64"/>
    <mergeCell ref="P64:R64"/>
    <mergeCell ref="E65:K65"/>
    <mergeCell ref="L65:O65"/>
    <mergeCell ref="P65:R65"/>
    <mergeCell ref="E66:K66"/>
    <mergeCell ref="L66:O66"/>
    <mergeCell ref="P66:R66"/>
    <mergeCell ref="E67:K67"/>
    <mergeCell ref="L67:O67"/>
    <mergeCell ref="E63:K63"/>
    <mergeCell ref="L63:O63"/>
    <mergeCell ref="P63:R63"/>
    <mergeCell ref="P75:R75"/>
    <mergeCell ref="E76:K76"/>
    <mergeCell ref="P70:R70"/>
    <mergeCell ref="E71:K71"/>
    <mergeCell ref="L71:O71"/>
    <mergeCell ref="P71:R71"/>
    <mergeCell ref="A66:C68"/>
    <mergeCell ref="E69:K69"/>
    <mergeCell ref="L69:O69"/>
    <mergeCell ref="P69:R69"/>
    <mergeCell ref="A69:C76"/>
    <mergeCell ref="E74:K74"/>
    <mergeCell ref="L74:O74"/>
    <mergeCell ref="P74:R74"/>
    <mergeCell ref="E75:K75"/>
    <mergeCell ref="L75:O75"/>
    <mergeCell ref="E72:K72"/>
    <mergeCell ref="L72:O72"/>
    <mergeCell ref="P72:R72"/>
    <mergeCell ref="E73:K73"/>
    <mergeCell ref="P67:R67"/>
    <mergeCell ref="E68:K68"/>
    <mergeCell ref="L68:O68"/>
    <mergeCell ref="P68:R68"/>
    <mergeCell ref="L73:O73"/>
    <mergeCell ref="P73:R73"/>
  </mergeCells>
  <pageMargins left="0.27559055118110198" right="0.23622047244094499" top="0.31496062992126" bottom="0.27559055118110198" header="0" footer="0"/>
  <pageSetup scale="66" fitToHeight="4" orientation="landscape" r:id="rId1"/>
  <headerFooter alignWithMargins="0">
    <oddFooter>&amp;C&amp;P de &amp;N&amp;R&amp;F</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125"/>
  <sheetViews>
    <sheetView showGridLines="0" zoomScaleNormal="100" workbookViewId="0">
      <selection activeCell="A46" sqref="A46:R46"/>
    </sheetView>
  </sheetViews>
  <sheetFormatPr baseColWidth="10" defaultColWidth="9.140625" defaultRowHeight="12.75" x14ac:dyDescent="0.2"/>
  <cols>
    <col min="1" max="1" width="29.42578125" style="120" customWidth="1"/>
    <col min="2" max="2" width="16" style="120" bestFit="1" customWidth="1"/>
    <col min="3" max="3" width="14.5703125" style="120" customWidth="1"/>
    <col min="4" max="4" width="14.42578125" style="120" bestFit="1" customWidth="1"/>
    <col min="5" max="5" width="20.28515625" style="120" customWidth="1"/>
    <col min="6" max="6" width="10" style="120" customWidth="1"/>
    <col min="7" max="8" width="7.42578125" style="120" customWidth="1"/>
    <col min="9" max="9" width="6.5703125" style="120" customWidth="1"/>
    <col min="10" max="10" width="7.28515625" style="120" customWidth="1"/>
    <col min="11" max="11" width="7.85546875" style="120" customWidth="1"/>
    <col min="12" max="12" width="7.140625" style="120" customWidth="1"/>
    <col min="13" max="13" width="7.85546875" style="120" customWidth="1"/>
    <col min="14" max="14" width="6.140625" style="120" customWidth="1"/>
    <col min="15" max="15" width="9" style="120" customWidth="1"/>
    <col min="16" max="16" width="8.140625" style="120" customWidth="1"/>
    <col min="17" max="17" width="7.7109375" style="120" customWidth="1"/>
    <col min="18" max="18" width="15.7109375" style="120" bestFit="1" customWidth="1"/>
    <col min="19" max="19" width="9.140625" style="120"/>
    <col min="20" max="20" width="16" style="120" customWidth="1"/>
    <col min="21" max="16384" width="9.140625" style="120"/>
  </cols>
  <sheetData>
    <row r="1" spans="1:18" x14ac:dyDescent="0.2">
      <c r="A1" s="772"/>
      <c r="B1" s="773"/>
      <c r="C1" s="773"/>
      <c r="D1" s="773"/>
      <c r="E1" s="773"/>
      <c r="F1" s="773"/>
      <c r="G1" s="773"/>
      <c r="H1" s="773"/>
      <c r="I1" s="773"/>
      <c r="J1" s="773"/>
      <c r="K1" s="773"/>
      <c r="L1" s="773"/>
      <c r="M1" s="773"/>
      <c r="N1" s="773"/>
      <c r="O1" s="773"/>
      <c r="P1" s="773"/>
      <c r="Q1" s="773"/>
      <c r="R1" s="774"/>
    </row>
    <row r="2" spans="1:18" ht="23.25" customHeight="1" x14ac:dyDescent="0.2">
      <c r="A2" s="1057" t="s">
        <v>0</v>
      </c>
      <c r="B2" s="1058"/>
      <c r="C2" s="1058"/>
      <c r="D2" s="1058"/>
      <c r="E2" s="1058"/>
      <c r="F2" s="1058"/>
      <c r="G2" s="1058"/>
      <c r="H2" s="1058"/>
      <c r="I2" s="1058"/>
      <c r="J2" s="1058"/>
      <c r="K2" s="1058"/>
      <c r="L2" s="1058"/>
      <c r="M2" s="1058"/>
      <c r="N2" s="1058"/>
      <c r="O2" s="1058"/>
      <c r="P2" s="1058"/>
      <c r="Q2" s="1058"/>
      <c r="R2" s="1059"/>
    </row>
    <row r="3" spans="1:18" ht="20.25" customHeight="1" x14ac:dyDescent="0.2">
      <c r="A3" s="1060" t="s">
        <v>325</v>
      </c>
      <c r="B3" s="1061"/>
      <c r="C3" s="1061"/>
      <c r="D3" s="1061"/>
      <c r="E3" s="1061"/>
      <c r="F3" s="1061"/>
      <c r="G3" s="1061"/>
      <c r="H3" s="1061"/>
      <c r="I3" s="1061"/>
      <c r="J3" s="1061"/>
      <c r="K3" s="1061"/>
      <c r="L3" s="1061"/>
      <c r="M3" s="1061"/>
      <c r="N3" s="1061"/>
      <c r="O3" s="1061"/>
      <c r="P3" s="1061"/>
      <c r="Q3" s="1061"/>
      <c r="R3" s="1062"/>
    </row>
    <row r="4" spans="1:18" ht="18" customHeight="1" x14ac:dyDescent="0.2">
      <c r="A4" s="1063" t="s">
        <v>423</v>
      </c>
      <c r="B4" s="1064"/>
      <c r="C4" s="1064"/>
      <c r="D4" s="1064"/>
      <c r="E4" s="1064"/>
      <c r="F4" s="1064"/>
      <c r="G4" s="1064"/>
      <c r="H4" s="1064"/>
      <c r="I4" s="1064"/>
      <c r="J4" s="1064"/>
      <c r="K4" s="1064"/>
      <c r="L4" s="1064"/>
      <c r="M4" s="1064"/>
      <c r="N4" s="1064"/>
      <c r="O4" s="1064"/>
      <c r="P4" s="1064"/>
      <c r="Q4" s="1064"/>
      <c r="R4" s="1065"/>
    </row>
    <row r="5" spans="1:18" ht="18" customHeight="1" x14ac:dyDescent="0.2">
      <c r="A5" s="1063" t="s">
        <v>422</v>
      </c>
      <c r="B5" s="1064"/>
      <c r="C5" s="1064"/>
      <c r="D5" s="1064"/>
      <c r="E5" s="1064"/>
      <c r="F5" s="1064"/>
      <c r="G5" s="1064"/>
      <c r="H5" s="1064"/>
      <c r="I5" s="1064"/>
      <c r="J5" s="1064"/>
      <c r="K5" s="1064"/>
      <c r="L5" s="1064"/>
      <c r="M5" s="1064"/>
      <c r="N5" s="1064"/>
      <c r="O5" s="1064"/>
      <c r="P5" s="1064"/>
      <c r="Q5" s="1064"/>
      <c r="R5" s="1065"/>
    </row>
    <row r="6" spans="1:18" ht="12.75" customHeight="1" x14ac:dyDescent="0.2">
      <c r="A6" s="1066"/>
      <c r="B6" s="1067"/>
      <c r="C6" s="1067"/>
      <c r="D6" s="1067"/>
      <c r="E6" s="1067"/>
      <c r="F6" s="1067"/>
      <c r="G6" s="1067"/>
      <c r="H6" s="1067"/>
      <c r="I6" s="1067"/>
      <c r="J6" s="1067"/>
      <c r="K6" s="1067"/>
      <c r="L6" s="1067"/>
      <c r="M6" s="1067"/>
      <c r="N6" s="1067"/>
      <c r="O6" s="1067"/>
      <c r="P6" s="1067"/>
      <c r="Q6" s="1067"/>
      <c r="R6" s="1068"/>
    </row>
    <row r="7" spans="1:18" x14ac:dyDescent="0.2">
      <c r="A7" s="778"/>
      <c r="B7" s="779"/>
      <c r="C7" s="779"/>
      <c r="D7" s="779"/>
      <c r="E7" s="779"/>
      <c r="F7" s="779"/>
      <c r="G7" s="779"/>
      <c r="H7" s="779"/>
      <c r="I7" s="779"/>
      <c r="J7" s="779"/>
      <c r="K7" s="779"/>
      <c r="L7" s="779"/>
      <c r="M7" s="779"/>
      <c r="N7" s="779"/>
      <c r="O7" s="779"/>
      <c r="P7" s="779"/>
      <c r="Q7" s="779"/>
      <c r="R7" s="878"/>
    </row>
    <row r="8" spans="1:18" x14ac:dyDescent="0.2">
      <c r="A8" s="778"/>
      <c r="B8" s="779"/>
      <c r="C8" s="779"/>
      <c r="D8" s="779"/>
      <c r="E8" s="779"/>
      <c r="F8" s="779"/>
      <c r="G8" s="779"/>
      <c r="H8" s="779"/>
      <c r="I8" s="779"/>
      <c r="J8" s="779"/>
      <c r="K8" s="779"/>
      <c r="L8" s="779"/>
      <c r="M8" s="779"/>
      <c r="N8" s="779"/>
      <c r="O8" s="779"/>
      <c r="P8" s="779"/>
      <c r="Q8" s="779"/>
      <c r="R8" s="878"/>
    </row>
    <row r="9" spans="1:18" x14ac:dyDescent="0.2">
      <c r="A9" s="879"/>
      <c r="B9" s="880"/>
      <c r="C9" s="880"/>
      <c r="D9" s="880"/>
      <c r="E9" s="880"/>
      <c r="F9" s="880"/>
      <c r="G9" s="880"/>
      <c r="H9" s="880"/>
      <c r="I9" s="880"/>
      <c r="J9" s="880"/>
      <c r="K9" s="880"/>
      <c r="L9" s="880"/>
      <c r="M9" s="880"/>
      <c r="N9" s="880"/>
      <c r="O9" s="880"/>
      <c r="P9" s="880"/>
      <c r="Q9" s="880"/>
      <c r="R9" s="881"/>
    </row>
    <row r="10" spans="1:18" x14ac:dyDescent="0.2">
      <c r="A10" s="882" t="s">
        <v>1</v>
      </c>
      <c r="B10" s="884" t="s">
        <v>421</v>
      </c>
      <c r="C10" s="885"/>
      <c r="D10" s="885"/>
      <c r="E10" s="885"/>
      <c r="F10" s="885"/>
      <c r="G10" s="885"/>
      <c r="H10" s="885"/>
      <c r="I10" s="885"/>
      <c r="J10" s="885"/>
      <c r="K10" s="885"/>
      <c r="L10" s="885"/>
      <c r="M10" s="885"/>
      <c r="N10" s="885"/>
      <c r="O10" s="885"/>
      <c r="P10" s="885"/>
      <c r="Q10" s="885"/>
      <c r="R10" s="886"/>
    </row>
    <row r="11" spans="1:18" x14ac:dyDescent="0.2">
      <c r="A11" s="883"/>
      <c r="B11" s="887"/>
      <c r="C11" s="888"/>
      <c r="D11" s="888"/>
      <c r="E11" s="888"/>
      <c r="F11" s="888"/>
      <c r="G11" s="888"/>
      <c r="H11" s="888"/>
      <c r="I11" s="888"/>
      <c r="J11" s="888"/>
      <c r="K11" s="888"/>
      <c r="L11" s="888"/>
      <c r="M11" s="888"/>
      <c r="N11" s="888"/>
      <c r="O11" s="888"/>
      <c r="P11" s="888"/>
      <c r="Q11" s="888"/>
      <c r="R11" s="889"/>
    </row>
    <row r="12" spans="1:18" x14ac:dyDescent="0.2">
      <c r="A12" s="883"/>
      <c r="B12" s="890"/>
      <c r="C12" s="891"/>
      <c r="D12" s="891"/>
      <c r="E12" s="891"/>
      <c r="F12" s="891"/>
      <c r="G12" s="891"/>
      <c r="H12" s="891"/>
      <c r="I12" s="891"/>
      <c r="J12" s="891"/>
      <c r="K12" s="891"/>
      <c r="L12" s="891"/>
      <c r="M12" s="891"/>
      <c r="N12" s="891"/>
      <c r="O12" s="891"/>
      <c r="P12" s="891"/>
      <c r="Q12" s="891"/>
      <c r="R12" s="892"/>
    </row>
    <row r="13" spans="1:18" x14ac:dyDescent="0.2">
      <c r="A13" s="893" t="s">
        <v>2</v>
      </c>
      <c r="B13" s="896" t="s">
        <v>420</v>
      </c>
      <c r="C13" s="896"/>
      <c r="D13" s="896"/>
      <c r="E13" s="896"/>
      <c r="F13" s="896"/>
      <c r="G13" s="896"/>
      <c r="H13" s="896"/>
      <c r="I13" s="896"/>
      <c r="J13" s="896"/>
      <c r="K13" s="896"/>
      <c r="L13" s="896"/>
      <c r="M13" s="896"/>
      <c r="N13" s="896"/>
      <c r="O13" s="896"/>
      <c r="P13" s="896"/>
      <c r="Q13" s="896"/>
      <c r="R13" s="896"/>
    </row>
    <row r="14" spans="1:18" x14ac:dyDescent="0.2">
      <c r="A14" s="894"/>
      <c r="B14" s="896"/>
      <c r="C14" s="896"/>
      <c r="D14" s="896"/>
      <c r="E14" s="896"/>
      <c r="F14" s="896"/>
      <c r="G14" s="896"/>
      <c r="H14" s="896"/>
      <c r="I14" s="896"/>
      <c r="J14" s="896"/>
      <c r="K14" s="896"/>
      <c r="L14" s="896"/>
      <c r="M14" s="896"/>
      <c r="N14" s="896"/>
      <c r="O14" s="896"/>
      <c r="P14" s="896"/>
      <c r="Q14" s="896"/>
      <c r="R14" s="896"/>
    </row>
    <row r="15" spans="1:18" x14ac:dyDescent="0.2">
      <c r="A15" s="894"/>
      <c r="B15" s="896"/>
      <c r="C15" s="896"/>
      <c r="D15" s="896"/>
      <c r="E15" s="896"/>
      <c r="F15" s="896"/>
      <c r="G15" s="896"/>
      <c r="H15" s="896"/>
      <c r="I15" s="896"/>
      <c r="J15" s="896"/>
      <c r="K15" s="896"/>
      <c r="L15" s="896"/>
      <c r="M15" s="896"/>
      <c r="N15" s="896"/>
      <c r="O15" s="896"/>
      <c r="P15" s="896"/>
      <c r="Q15" s="896"/>
      <c r="R15" s="896"/>
    </row>
    <row r="16" spans="1:18" x14ac:dyDescent="0.2">
      <c r="A16" s="895"/>
      <c r="B16" s="896"/>
      <c r="C16" s="896"/>
      <c r="D16" s="896"/>
      <c r="E16" s="896"/>
      <c r="F16" s="896"/>
      <c r="G16" s="896"/>
      <c r="H16" s="896"/>
      <c r="I16" s="896"/>
      <c r="J16" s="896"/>
      <c r="K16" s="896"/>
      <c r="L16" s="896"/>
      <c r="M16" s="896"/>
      <c r="N16" s="896"/>
      <c r="O16" s="896"/>
      <c r="P16" s="896"/>
      <c r="Q16" s="896"/>
      <c r="R16" s="896"/>
    </row>
    <row r="17" spans="1:18" x14ac:dyDescent="0.2">
      <c r="A17" s="858" t="s">
        <v>3</v>
      </c>
      <c r="B17" s="869" t="s">
        <v>320</v>
      </c>
      <c r="C17" s="870"/>
      <c r="D17" s="870"/>
      <c r="E17" s="870"/>
      <c r="F17" s="870"/>
      <c r="G17" s="870"/>
      <c r="H17" s="870"/>
      <c r="I17" s="870"/>
      <c r="J17" s="870"/>
      <c r="K17" s="870"/>
      <c r="L17" s="870"/>
      <c r="M17" s="870"/>
      <c r="N17" s="870"/>
      <c r="O17" s="870"/>
      <c r="P17" s="870"/>
      <c r="Q17" s="870"/>
      <c r="R17" s="871"/>
    </row>
    <row r="18" spans="1:18" x14ac:dyDescent="0.2">
      <c r="A18" s="859"/>
      <c r="B18" s="872"/>
      <c r="C18" s="873"/>
      <c r="D18" s="873"/>
      <c r="E18" s="873"/>
      <c r="F18" s="873"/>
      <c r="G18" s="873"/>
      <c r="H18" s="873"/>
      <c r="I18" s="873"/>
      <c r="J18" s="873"/>
      <c r="K18" s="873"/>
      <c r="L18" s="873"/>
      <c r="M18" s="873"/>
      <c r="N18" s="873"/>
      <c r="O18" s="873"/>
      <c r="P18" s="873"/>
      <c r="Q18" s="873"/>
      <c r="R18" s="874"/>
    </row>
    <row r="19" spans="1:18" ht="51" x14ac:dyDescent="0.2">
      <c r="A19" s="175" t="s">
        <v>142</v>
      </c>
      <c r="B19" s="940" t="s">
        <v>419</v>
      </c>
      <c r="C19" s="941"/>
      <c r="D19" s="941"/>
      <c r="E19" s="941"/>
      <c r="F19" s="941"/>
      <c r="G19" s="941"/>
      <c r="H19" s="941"/>
      <c r="I19" s="941"/>
      <c r="J19" s="941"/>
      <c r="K19" s="941"/>
      <c r="L19" s="941"/>
      <c r="M19" s="941"/>
      <c r="N19" s="941"/>
      <c r="O19" s="941"/>
      <c r="P19" s="941"/>
      <c r="Q19" s="941"/>
      <c r="R19" s="942"/>
    </row>
    <row r="20" spans="1:18" x14ac:dyDescent="0.2">
      <c r="A20" s="882" t="s">
        <v>4</v>
      </c>
      <c r="B20" s="1051">
        <v>0</v>
      </c>
      <c r="C20" s="1052"/>
      <c r="D20" s="1052"/>
      <c r="E20" s="1053"/>
      <c r="F20" s="863" t="s">
        <v>5</v>
      </c>
      <c r="G20" s="743"/>
      <c r="H20" s="743"/>
      <c r="I20" s="743"/>
      <c r="J20" s="743"/>
      <c r="K20" s="744"/>
      <c r="L20" s="963">
        <f>R44</f>
        <v>11683981.34</v>
      </c>
      <c r="M20" s="964"/>
      <c r="N20" s="964"/>
      <c r="O20" s="964"/>
      <c r="P20" s="964"/>
      <c r="Q20" s="964"/>
      <c r="R20" s="965"/>
    </row>
    <row r="21" spans="1:18" x14ac:dyDescent="0.2">
      <c r="A21" s="882"/>
      <c r="B21" s="1054"/>
      <c r="C21" s="1055"/>
      <c r="D21" s="1055"/>
      <c r="E21" s="1056"/>
      <c r="F21" s="962"/>
      <c r="G21" s="745"/>
      <c r="H21" s="745"/>
      <c r="I21" s="745"/>
      <c r="J21" s="745"/>
      <c r="K21" s="746"/>
      <c r="L21" s="966"/>
      <c r="M21" s="967"/>
      <c r="N21" s="967"/>
      <c r="O21" s="967"/>
      <c r="P21" s="967"/>
      <c r="Q21" s="967"/>
      <c r="R21" s="968"/>
    </row>
    <row r="22" spans="1:18" x14ac:dyDescent="0.2">
      <c r="A22" s="944"/>
      <c r="B22" s="945"/>
      <c r="C22" s="945"/>
      <c r="D22" s="945"/>
      <c r="E22" s="945"/>
      <c r="F22" s="945"/>
      <c r="G22" s="945"/>
      <c r="H22" s="945"/>
      <c r="I22" s="945"/>
      <c r="J22" s="945"/>
      <c r="K22" s="945"/>
      <c r="L22" s="945"/>
      <c r="M22" s="945"/>
      <c r="N22" s="945"/>
      <c r="O22" s="945"/>
      <c r="P22" s="945"/>
      <c r="Q22" s="945"/>
      <c r="R22" s="946"/>
    </row>
    <row r="23" spans="1:18" ht="32.25" customHeight="1" x14ac:dyDescent="0.2">
      <c r="A23" s="907" t="s">
        <v>6</v>
      </c>
      <c r="B23" s="868"/>
      <c r="C23" s="793" t="s">
        <v>316</v>
      </c>
      <c r="D23" s="734"/>
      <c r="E23" s="734"/>
      <c r="F23" s="734"/>
      <c r="G23" s="734"/>
      <c r="H23" s="734"/>
      <c r="I23" s="734"/>
      <c r="J23" s="734"/>
      <c r="K23" s="734"/>
      <c r="L23" s="734"/>
      <c r="M23" s="734"/>
      <c r="N23" s="734"/>
      <c r="O23" s="734"/>
      <c r="P23" s="734"/>
      <c r="Q23" s="734"/>
      <c r="R23" s="909"/>
    </row>
    <row r="24" spans="1:18" ht="66.75" customHeight="1" x14ac:dyDescent="0.2">
      <c r="A24" s="733" t="s">
        <v>7</v>
      </c>
      <c r="B24" s="909"/>
      <c r="C24" s="919" t="s">
        <v>418</v>
      </c>
      <c r="D24" s="920"/>
      <c r="E24" s="920"/>
      <c r="F24" s="920"/>
      <c r="G24" s="920"/>
      <c r="H24" s="920"/>
      <c r="I24" s="920"/>
      <c r="J24" s="920"/>
      <c r="K24" s="920"/>
      <c r="L24" s="920"/>
      <c r="M24" s="920"/>
      <c r="N24" s="920"/>
      <c r="O24" s="920"/>
      <c r="P24" s="920"/>
      <c r="Q24" s="920"/>
      <c r="R24" s="921"/>
    </row>
    <row r="25" spans="1:18" s="174" customFormat="1" ht="18" customHeight="1" x14ac:dyDescent="0.25">
      <c r="A25" s="907" t="s">
        <v>8</v>
      </c>
      <c r="B25" s="868"/>
      <c r="C25" s="907" t="s">
        <v>9</v>
      </c>
      <c r="D25" s="908"/>
      <c r="E25" s="908"/>
      <c r="F25" s="908"/>
      <c r="G25" s="908"/>
      <c r="H25" s="908"/>
      <c r="I25" s="908"/>
      <c r="J25" s="908"/>
      <c r="K25" s="908"/>
      <c r="L25" s="908"/>
      <c r="M25" s="908"/>
      <c r="N25" s="908"/>
      <c r="O25" s="908"/>
      <c r="P25" s="908"/>
      <c r="Q25" s="908"/>
      <c r="R25" s="868"/>
    </row>
    <row r="26" spans="1:18" ht="54" customHeight="1" x14ac:dyDescent="0.2">
      <c r="A26" s="867" t="s">
        <v>138</v>
      </c>
      <c r="B26" s="868"/>
      <c r="C26" s="114" t="s">
        <v>315</v>
      </c>
      <c r="D26" s="114" t="s">
        <v>136</v>
      </c>
      <c r="E26" s="114" t="s">
        <v>11</v>
      </c>
      <c r="F26" s="950" t="s">
        <v>314</v>
      </c>
      <c r="G26" s="952"/>
      <c r="H26" s="733" t="s">
        <v>12</v>
      </c>
      <c r="I26" s="734"/>
      <c r="J26" s="909"/>
      <c r="K26" s="867" t="s">
        <v>313</v>
      </c>
      <c r="L26" s="908"/>
      <c r="M26" s="868"/>
      <c r="N26" s="173"/>
      <c r="O26" s="171"/>
      <c r="P26" s="171"/>
      <c r="Q26" s="171"/>
      <c r="R26" s="170"/>
    </row>
    <row r="27" spans="1:18" x14ac:dyDescent="0.2">
      <c r="A27" s="947"/>
      <c r="B27" s="948"/>
      <c r="C27" s="948"/>
      <c r="D27" s="948"/>
      <c r="E27" s="948"/>
      <c r="F27" s="948"/>
      <c r="G27" s="948"/>
      <c r="H27" s="948"/>
      <c r="I27" s="948"/>
      <c r="J27" s="948"/>
      <c r="K27" s="948"/>
      <c r="L27" s="948"/>
      <c r="M27" s="948"/>
      <c r="N27" s="948"/>
      <c r="O27" s="948"/>
      <c r="P27" s="948"/>
      <c r="Q27" s="948"/>
      <c r="R27" s="949"/>
    </row>
    <row r="28" spans="1:18" ht="24" customHeight="1" x14ac:dyDescent="0.2">
      <c r="A28" s="907" t="s">
        <v>13</v>
      </c>
      <c r="B28" s="868"/>
      <c r="C28" s="199" t="s">
        <v>312</v>
      </c>
      <c r="D28" s="171"/>
      <c r="E28" s="198"/>
      <c r="F28" s="171"/>
      <c r="G28" s="171"/>
      <c r="H28" s="171"/>
      <c r="I28" s="171"/>
      <c r="J28" s="171"/>
      <c r="K28" s="171"/>
      <c r="L28" s="171"/>
      <c r="M28" s="171"/>
      <c r="N28" s="171"/>
      <c r="O28" s="171"/>
      <c r="P28" s="171"/>
      <c r="Q28" s="171"/>
      <c r="R28" s="170"/>
    </row>
    <row r="29" spans="1:18" ht="4.5" customHeight="1" x14ac:dyDescent="0.2">
      <c r="A29" s="169"/>
      <c r="B29" s="168"/>
      <c r="C29" s="168"/>
      <c r="D29" s="168"/>
      <c r="E29" s="168"/>
      <c r="F29" s="168"/>
      <c r="G29" s="168"/>
      <c r="H29" s="168"/>
      <c r="I29" s="168"/>
      <c r="J29" s="168"/>
      <c r="K29" s="168"/>
      <c r="L29" s="168"/>
      <c r="M29" s="168"/>
      <c r="N29" s="168"/>
      <c r="O29" s="168"/>
      <c r="P29" s="168"/>
      <c r="Q29" s="168"/>
      <c r="R29" s="167"/>
    </row>
    <row r="30" spans="1:18" ht="51.75" customHeight="1" x14ac:dyDescent="0.2">
      <c r="A30" s="867" t="s">
        <v>14</v>
      </c>
      <c r="B30" s="868"/>
      <c r="C30" s="166" t="s">
        <v>66</v>
      </c>
      <c r="D30" s="166" t="s">
        <v>311</v>
      </c>
      <c r="E30" s="793" t="s">
        <v>68</v>
      </c>
      <c r="F30" s="734"/>
      <c r="G30" s="909"/>
      <c r="H30" s="950" t="s">
        <v>15</v>
      </c>
      <c r="I30" s="951"/>
      <c r="J30" s="951"/>
      <c r="K30" s="951"/>
      <c r="L30" s="951"/>
      <c r="M30" s="951"/>
      <c r="N30" s="951"/>
      <c r="O30" s="951"/>
      <c r="P30" s="951"/>
      <c r="Q30" s="951"/>
      <c r="R30" s="952"/>
    </row>
    <row r="31" spans="1:18" x14ac:dyDescent="0.2">
      <c r="A31" s="953"/>
      <c r="B31" s="954"/>
      <c r="C31" s="954"/>
      <c r="D31" s="954"/>
      <c r="E31" s="954"/>
      <c r="F31" s="954"/>
      <c r="G31" s="954"/>
      <c r="H31" s="954"/>
      <c r="I31" s="954"/>
      <c r="J31" s="954"/>
      <c r="K31" s="954"/>
      <c r="L31" s="954"/>
      <c r="M31" s="954"/>
      <c r="N31" s="954"/>
      <c r="O31" s="954"/>
      <c r="P31" s="954"/>
      <c r="Q31" s="954"/>
      <c r="R31" s="955"/>
    </row>
    <row r="32" spans="1:18" ht="12.75" customHeight="1" x14ac:dyDescent="0.2">
      <c r="A32" s="862" t="s">
        <v>16</v>
      </c>
      <c r="B32" s="863" t="s">
        <v>310</v>
      </c>
      <c r="C32" s="728"/>
      <c r="D32" s="728"/>
      <c r="E32" s="728"/>
      <c r="F32" s="728"/>
      <c r="G32" s="728"/>
      <c r="H32" s="728"/>
      <c r="I32" s="728"/>
      <c r="J32" s="728"/>
      <c r="K32" s="728"/>
      <c r="L32" s="728"/>
      <c r="M32" s="728"/>
      <c r="N32" s="728"/>
      <c r="O32" s="728"/>
      <c r="P32" s="728"/>
      <c r="Q32" s="728"/>
      <c r="R32" s="729"/>
    </row>
    <row r="33" spans="1:18" x14ac:dyDescent="0.2">
      <c r="A33" s="789"/>
      <c r="B33" s="864"/>
      <c r="C33" s="865"/>
      <c r="D33" s="865"/>
      <c r="E33" s="865"/>
      <c r="F33" s="865"/>
      <c r="G33" s="865"/>
      <c r="H33" s="865"/>
      <c r="I33" s="865"/>
      <c r="J33" s="865"/>
      <c r="K33" s="865"/>
      <c r="L33" s="865"/>
      <c r="M33" s="865"/>
      <c r="N33" s="865"/>
      <c r="O33" s="865"/>
      <c r="P33" s="865"/>
      <c r="Q33" s="865"/>
      <c r="R33" s="866"/>
    </row>
    <row r="34" spans="1:18" x14ac:dyDescent="0.2">
      <c r="A34" s="789"/>
      <c r="B34" s="943" t="s">
        <v>17</v>
      </c>
      <c r="C34" s="914"/>
      <c r="D34" s="914"/>
      <c r="E34" s="914"/>
      <c r="F34" s="914"/>
      <c r="G34" s="914"/>
      <c r="H34" s="914"/>
      <c r="I34" s="914"/>
      <c r="J34" s="914"/>
      <c r="K34" s="914"/>
      <c r="L34" s="914"/>
      <c r="M34" s="914"/>
      <c r="N34" s="914"/>
      <c r="O34" s="914"/>
      <c r="P34" s="914"/>
      <c r="Q34" s="914"/>
      <c r="R34" s="915"/>
    </row>
    <row r="35" spans="1:18" x14ac:dyDescent="0.2">
      <c r="A35" s="916"/>
      <c r="B35" s="917"/>
      <c r="C35" s="917"/>
      <c r="D35" s="917"/>
      <c r="E35" s="917"/>
      <c r="F35" s="917"/>
      <c r="G35" s="917"/>
      <c r="H35" s="917"/>
      <c r="I35" s="917"/>
      <c r="J35" s="917"/>
      <c r="K35" s="917"/>
      <c r="L35" s="917"/>
      <c r="M35" s="917"/>
      <c r="N35" s="917"/>
      <c r="O35" s="917"/>
      <c r="P35" s="917"/>
      <c r="Q35" s="917"/>
      <c r="R35" s="918"/>
    </row>
    <row r="36" spans="1:18" x14ac:dyDescent="0.2">
      <c r="A36" s="858" t="s">
        <v>18</v>
      </c>
      <c r="B36" s="863" t="s">
        <v>417</v>
      </c>
      <c r="C36" s="728"/>
      <c r="D36" s="728"/>
      <c r="E36" s="728"/>
      <c r="F36" s="728"/>
      <c r="G36" s="728"/>
      <c r="H36" s="728"/>
      <c r="I36" s="728"/>
      <c r="J36" s="728"/>
      <c r="K36" s="728"/>
      <c r="L36" s="728"/>
      <c r="M36" s="728"/>
      <c r="N36" s="728"/>
      <c r="O36" s="728"/>
      <c r="P36" s="728"/>
      <c r="Q36" s="728"/>
      <c r="R36" s="729"/>
    </row>
    <row r="37" spans="1:18" x14ac:dyDescent="0.2">
      <c r="A37" s="860"/>
      <c r="B37" s="864"/>
      <c r="C37" s="865"/>
      <c r="D37" s="865"/>
      <c r="E37" s="865"/>
      <c r="F37" s="865"/>
      <c r="G37" s="865"/>
      <c r="H37" s="865"/>
      <c r="I37" s="865"/>
      <c r="J37" s="865"/>
      <c r="K37" s="865"/>
      <c r="L37" s="865"/>
      <c r="M37" s="865"/>
      <c r="N37" s="865"/>
      <c r="O37" s="865"/>
      <c r="P37" s="865"/>
      <c r="Q37" s="865"/>
      <c r="R37" s="866"/>
    </row>
    <row r="38" spans="1:18" x14ac:dyDescent="0.2">
      <c r="A38" s="861"/>
      <c r="B38" s="913" t="s">
        <v>19</v>
      </c>
      <c r="C38" s="914"/>
      <c r="D38" s="914"/>
      <c r="E38" s="914"/>
      <c r="F38" s="914"/>
      <c r="G38" s="914"/>
      <c r="H38" s="914"/>
      <c r="I38" s="914"/>
      <c r="J38" s="914"/>
      <c r="K38" s="914"/>
      <c r="L38" s="914"/>
      <c r="M38" s="914"/>
      <c r="N38" s="914"/>
      <c r="O38" s="914"/>
      <c r="P38" s="914"/>
      <c r="Q38" s="914"/>
      <c r="R38" s="915"/>
    </row>
    <row r="39" spans="1:18" x14ac:dyDescent="0.2">
      <c r="A39" s="844"/>
      <c r="B39" s="845"/>
      <c r="C39" s="845"/>
      <c r="D39" s="845"/>
      <c r="E39" s="845"/>
      <c r="F39" s="845"/>
      <c r="G39" s="845"/>
      <c r="H39" s="845"/>
      <c r="I39" s="845"/>
      <c r="J39" s="845"/>
      <c r="K39" s="845"/>
      <c r="L39" s="845"/>
      <c r="M39" s="845"/>
      <c r="N39" s="845"/>
      <c r="O39" s="845"/>
      <c r="P39" s="845"/>
      <c r="Q39" s="845"/>
      <c r="R39" s="846"/>
    </row>
    <row r="40" spans="1:18" ht="28.5" customHeight="1" x14ac:dyDescent="0.2">
      <c r="A40" s="782" t="s">
        <v>126</v>
      </c>
      <c r="B40" s="938"/>
      <c r="C40" s="938"/>
      <c r="D40" s="938"/>
      <c r="E40" s="938"/>
      <c r="F40" s="938"/>
      <c r="G40" s="939"/>
      <c r="H40" s="932"/>
      <c r="I40" s="933"/>
      <c r="J40" s="932" t="s">
        <v>20</v>
      </c>
      <c r="K40" s="933"/>
      <c r="L40" s="932" t="s">
        <v>21</v>
      </c>
      <c r="M40" s="933"/>
      <c r="N40" s="932" t="s">
        <v>22</v>
      </c>
      <c r="O40" s="933"/>
      <c r="P40" s="932" t="s">
        <v>23</v>
      </c>
      <c r="Q40" s="933"/>
      <c r="R40" s="969" t="s">
        <v>24</v>
      </c>
    </row>
    <row r="41" spans="1:18" ht="27.75" customHeight="1" x14ac:dyDescent="0.2">
      <c r="A41" s="160" t="s">
        <v>25</v>
      </c>
      <c r="B41" s="1019" t="s">
        <v>26</v>
      </c>
      <c r="C41" s="1020"/>
      <c r="D41" s="155" t="s">
        <v>27</v>
      </c>
      <c r="E41" s="165" t="s">
        <v>28</v>
      </c>
      <c r="F41" s="934" t="s">
        <v>29</v>
      </c>
      <c r="G41" s="935"/>
      <c r="H41" s="934"/>
      <c r="I41" s="935"/>
      <c r="J41" s="934"/>
      <c r="K41" s="935"/>
      <c r="L41" s="934"/>
      <c r="M41" s="935"/>
      <c r="N41" s="934"/>
      <c r="O41" s="935"/>
      <c r="P41" s="934"/>
      <c r="Q41" s="935"/>
      <c r="R41" s="970"/>
    </row>
    <row r="42" spans="1:18" ht="12.75" customHeight="1" x14ac:dyDescent="0.2">
      <c r="A42" s="1027" t="s">
        <v>416</v>
      </c>
      <c r="B42" s="852" t="s">
        <v>415</v>
      </c>
      <c r="C42" s="926"/>
      <c r="D42" s="969" t="s">
        <v>30</v>
      </c>
      <c r="E42" s="977" t="s">
        <v>297</v>
      </c>
      <c r="F42" s="741" t="s">
        <v>42</v>
      </c>
      <c r="G42" s="933"/>
      <c r="H42" s="775" t="s">
        <v>33</v>
      </c>
      <c r="I42" s="777"/>
      <c r="J42" s="1069">
        <f>J44/$R$44</f>
        <v>0.38012833132443202</v>
      </c>
      <c r="K42" s="1070"/>
      <c r="L42" s="1069">
        <f>L44/$R$44</f>
        <v>0.20091929041030115</v>
      </c>
      <c r="M42" s="1070"/>
      <c r="N42" s="1069">
        <f>N44/$R$44</f>
        <v>0.21538379570880076</v>
      </c>
      <c r="O42" s="1070"/>
      <c r="P42" s="1069">
        <f>P44/$R$44</f>
        <v>0.20356858255646615</v>
      </c>
      <c r="Q42" s="1070"/>
      <c r="R42" s="197">
        <f>SUM(J42:Q42)</f>
        <v>1</v>
      </c>
    </row>
    <row r="43" spans="1:18" ht="15" x14ac:dyDescent="0.2">
      <c r="A43" s="978"/>
      <c r="B43" s="989"/>
      <c r="C43" s="990"/>
      <c r="D43" s="1002"/>
      <c r="E43" s="978"/>
      <c r="F43" s="936"/>
      <c r="G43" s="937"/>
      <c r="H43" s="775" t="s">
        <v>34</v>
      </c>
      <c r="I43" s="777"/>
      <c r="J43" s="1069">
        <f>J45/$R$44</f>
        <v>0.44436079183262372</v>
      </c>
      <c r="K43" s="1070"/>
      <c r="L43" s="1069">
        <f>L45/$R$44</f>
        <v>0.43864652560289014</v>
      </c>
      <c r="M43" s="1070"/>
      <c r="N43" s="1069">
        <f>N45/$R$44</f>
        <v>0.34233367236788143</v>
      </c>
      <c r="O43" s="1070"/>
      <c r="P43" s="775"/>
      <c r="Q43" s="777"/>
      <c r="R43" s="59">
        <f>SUM(J43:O43)</f>
        <v>1.2253409898033953</v>
      </c>
    </row>
    <row r="44" spans="1:18" ht="12.75" customHeight="1" x14ac:dyDescent="0.2">
      <c r="A44" s="978"/>
      <c r="B44" s="989"/>
      <c r="C44" s="990"/>
      <c r="D44" s="1002"/>
      <c r="E44" s="977" t="s">
        <v>414</v>
      </c>
      <c r="F44" s="936"/>
      <c r="G44" s="937"/>
      <c r="H44" s="775" t="s">
        <v>35</v>
      </c>
      <c r="I44" s="777"/>
      <c r="J44" s="1071">
        <f>+J53+J60+J67+J74</f>
        <v>4441412.330000001</v>
      </c>
      <c r="K44" s="777"/>
      <c r="L44" s="1071">
        <f>+L53+L60+L67+L74</f>
        <v>2347537.2399999998</v>
      </c>
      <c r="M44" s="777"/>
      <c r="N44" s="1071">
        <f>+N53+N60+N67+N74</f>
        <v>2516540.25</v>
      </c>
      <c r="O44" s="777"/>
      <c r="P44" s="1071">
        <f>+P53+P60+P67+P74</f>
        <v>2378491.52</v>
      </c>
      <c r="Q44" s="777"/>
      <c r="R44" s="196">
        <f>SUM(J44:Q44)</f>
        <v>11683981.34</v>
      </c>
    </row>
    <row r="45" spans="1:18" ht="24" customHeight="1" x14ac:dyDescent="0.2">
      <c r="A45" s="1034"/>
      <c r="B45" s="991"/>
      <c r="C45" s="992"/>
      <c r="D45" s="1003"/>
      <c r="E45" s="979"/>
      <c r="F45" s="934"/>
      <c r="G45" s="935"/>
      <c r="H45" s="775" t="s">
        <v>36</v>
      </c>
      <c r="I45" s="777"/>
      <c r="J45" s="1071">
        <f>+J54+J61+J68+J75</f>
        <v>5191903.2</v>
      </c>
      <c r="K45" s="777"/>
      <c r="L45" s="1071">
        <f>+L54+L61+L68+L75</f>
        <v>5125137.82</v>
      </c>
      <c r="M45" s="777"/>
      <c r="N45" s="1071">
        <v>3999820.24</v>
      </c>
      <c r="O45" s="777"/>
      <c r="P45" s="1074">
        <v>4042254.1</v>
      </c>
      <c r="Q45" s="777"/>
      <c r="R45" s="195">
        <f>SUM(J45:P45)</f>
        <v>18359115.359999999</v>
      </c>
    </row>
    <row r="46" spans="1:18" x14ac:dyDescent="0.2">
      <c r="A46" s="985"/>
      <c r="B46" s="986"/>
      <c r="C46" s="986"/>
      <c r="D46" s="986"/>
      <c r="E46" s="986"/>
      <c r="F46" s="986"/>
      <c r="G46" s="986"/>
      <c r="H46" s="986"/>
      <c r="I46" s="986"/>
      <c r="J46" s="986"/>
      <c r="K46" s="986"/>
      <c r="L46" s="986"/>
      <c r="M46" s="986"/>
      <c r="N46" s="986"/>
      <c r="O46" s="986"/>
      <c r="P46" s="986"/>
      <c r="Q46" s="986"/>
      <c r="R46" s="987"/>
    </row>
    <row r="47" spans="1:18" ht="30" customHeight="1" x14ac:dyDescent="0.2">
      <c r="A47" s="931" t="s">
        <v>122</v>
      </c>
      <c r="B47" s="815"/>
      <c r="C47" s="815"/>
      <c r="D47" s="815"/>
      <c r="E47" s="815"/>
      <c r="F47" s="812"/>
      <c r="G47" s="812"/>
      <c r="H47" s="812"/>
      <c r="I47" s="812"/>
      <c r="J47" s="812"/>
      <c r="K47" s="812"/>
      <c r="L47" s="812"/>
      <c r="M47" s="812"/>
      <c r="N47" s="812"/>
      <c r="O47" s="812"/>
      <c r="P47" s="812"/>
      <c r="Q47" s="812"/>
      <c r="R47" s="813"/>
    </row>
    <row r="48" spans="1:18" ht="17.25" customHeight="1" x14ac:dyDescent="0.2">
      <c r="A48" s="928" t="s">
        <v>61</v>
      </c>
      <c r="B48" s="929"/>
      <c r="C48" s="929"/>
      <c r="D48" s="929"/>
      <c r="E48" s="929"/>
      <c r="F48" s="929"/>
      <c r="G48" s="929"/>
      <c r="H48" s="929"/>
      <c r="I48" s="929"/>
      <c r="J48" s="929"/>
      <c r="K48" s="929"/>
      <c r="L48" s="929"/>
      <c r="M48" s="929"/>
      <c r="N48" s="929"/>
      <c r="O48" s="929"/>
      <c r="P48" s="929"/>
      <c r="Q48" s="929"/>
      <c r="R48" s="930"/>
    </row>
    <row r="49" spans="1:20" ht="38.25" customHeight="1" x14ac:dyDescent="0.2">
      <c r="A49" s="971" t="s">
        <v>413</v>
      </c>
      <c r="B49" s="972"/>
      <c r="C49" s="972"/>
      <c r="D49" s="972"/>
      <c r="E49" s="973"/>
      <c r="F49" s="927" t="s">
        <v>37</v>
      </c>
      <c r="G49" s="974"/>
      <c r="H49" s="974"/>
      <c r="I49" s="927" t="s">
        <v>300</v>
      </c>
      <c r="J49" s="842"/>
      <c r="K49" s="842"/>
      <c r="L49" s="843"/>
      <c r="M49" s="841" t="s">
        <v>38</v>
      </c>
      <c r="N49" s="842"/>
      <c r="O49" s="842"/>
      <c r="P49" s="927" t="s">
        <v>96</v>
      </c>
      <c r="Q49" s="974"/>
      <c r="R49" s="982"/>
    </row>
    <row r="50" spans="1:20" ht="33.75" customHeight="1" x14ac:dyDescent="0.2">
      <c r="A50" s="161" t="s">
        <v>25</v>
      </c>
      <c r="B50" s="1000" t="s">
        <v>26</v>
      </c>
      <c r="C50" s="1001"/>
      <c r="D50" s="148" t="s">
        <v>27</v>
      </c>
      <c r="E50" s="179" t="s">
        <v>28</v>
      </c>
      <c r="F50" s="841" t="s">
        <v>29</v>
      </c>
      <c r="G50" s="843"/>
      <c r="H50" s="1072"/>
      <c r="I50" s="1073"/>
      <c r="J50" s="841" t="s">
        <v>20</v>
      </c>
      <c r="K50" s="843"/>
      <c r="L50" s="841" t="s">
        <v>21</v>
      </c>
      <c r="M50" s="843"/>
      <c r="N50" s="841" t="s">
        <v>22</v>
      </c>
      <c r="O50" s="843"/>
      <c r="P50" s="841" t="s">
        <v>23</v>
      </c>
      <c r="Q50" s="843"/>
      <c r="R50" s="191" t="s">
        <v>39</v>
      </c>
    </row>
    <row r="51" spans="1:20" ht="22.5" customHeight="1" x14ac:dyDescent="0.2">
      <c r="A51" s="1006" t="s">
        <v>412</v>
      </c>
      <c r="B51" s="852" t="s">
        <v>396</v>
      </c>
      <c r="C51" s="854"/>
      <c r="D51" s="1024" t="s">
        <v>30</v>
      </c>
      <c r="E51" s="1027" t="s">
        <v>411</v>
      </c>
      <c r="F51" s="996" t="s">
        <v>42</v>
      </c>
      <c r="G51" s="1077"/>
      <c r="H51" s="841" t="s">
        <v>33</v>
      </c>
      <c r="I51" s="843"/>
      <c r="J51" s="1069">
        <f>J53/$R$53</f>
        <v>0.41149308974701732</v>
      </c>
      <c r="K51" s="1070"/>
      <c r="L51" s="1069">
        <f>L53/$R$53</f>
        <v>0.19048060528817787</v>
      </c>
      <c r="M51" s="1070"/>
      <c r="N51" s="1069">
        <f>N53/$R$53</f>
        <v>0.2072349146864372</v>
      </c>
      <c r="O51" s="1070"/>
      <c r="P51" s="1069">
        <f>P53/$R$53</f>
        <v>0.19079139027836761</v>
      </c>
      <c r="Q51" s="1070"/>
      <c r="R51" s="190">
        <f>SUM(J51:Q51)</f>
        <v>1</v>
      </c>
    </row>
    <row r="52" spans="1:20" ht="22.5" customHeight="1" x14ac:dyDescent="0.2">
      <c r="A52" s="1075"/>
      <c r="B52" s="1011"/>
      <c r="C52" s="1013"/>
      <c r="D52" s="1085"/>
      <c r="E52" s="1076"/>
      <c r="F52" s="1078"/>
      <c r="G52" s="1079"/>
      <c r="H52" s="841" t="s">
        <v>34</v>
      </c>
      <c r="I52" s="843"/>
      <c r="J52" s="1069">
        <f>J54/$R$53</f>
        <v>0.49532693122664129</v>
      </c>
      <c r="K52" s="1070"/>
      <c r="L52" s="1069">
        <f>L54/$R$53</f>
        <v>0.4334291139823041</v>
      </c>
      <c r="M52" s="1070"/>
      <c r="N52" s="1069">
        <f>N54/$R$53</f>
        <v>0</v>
      </c>
      <c r="O52" s="1070"/>
      <c r="P52" s="1069">
        <f>P54/$R$53</f>
        <v>0</v>
      </c>
      <c r="Q52" s="1070"/>
      <c r="R52" s="190">
        <f>SUM(J52:Q52)</f>
        <v>0.92875604520894539</v>
      </c>
    </row>
    <row r="53" spans="1:20" ht="22.5" customHeight="1" x14ac:dyDescent="0.2">
      <c r="A53" s="1075"/>
      <c r="B53" s="1011"/>
      <c r="C53" s="1013"/>
      <c r="D53" s="1085"/>
      <c r="E53" s="1027" t="s">
        <v>410</v>
      </c>
      <c r="F53" s="1078"/>
      <c r="G53" s="1079"/>
      <c r="H53" s="841" t="s">
        <v>35</v>
      </c>
      <c r="I53" s="843"/>
      <c r="J53" s="1083">
        <v>3902726.45</v>
      </c>
      <c r="K53" s="1084"/>
      <c r="L53" s="1083">
        <v>1806576.38</v>
      </c>
      <c r="M53" s="1084"/>
      <c r="N53" s="1083">
        <v>1965479.38</v>
      </c>
      <c r="O53" s="1084"/>
      <c r="P53" s="1083">
        <v>1809523.96</v>
      </c>
      <c r="Q53" s="1084"/>
      <c r="R53" s="194">
        <f>SUM(J53:Q53)</f>
        <v>9484306.1699999999</v>
      </c>
      <c r="S53" s="193"/>
      <c r="T53" s="193"/>
    </row>
    <row r="54" spans="1:20" ht="22.5" customHeight="1" x14ac:dyDescent="0.2">
      <c r="A54" s="1075"/>
      <c r="B54" s="855"/>
      <c r="C54" s="857"/>
      <c r="D54" s="1086"/>
      <c r="E54" s="1082"/>
      <c r="F54" s="1080"/>
      <c r="G54" s="1081"/>
      <c r="H54" s="841" t="s">
        <v>36</v>
      </c>
      <c r="I54" s="843"/>
      <c r="J54" s="607">
        <v>4697832.2699999996</v>
      </c>
      <c r="K54" s="608"/>
      <c r="L54" s="607">
        <v>4110774.42</v>
      </c>
      <c r="M54" s="608"/>
      <c r="N54" s="561"/>
      <c r="O54" s="562"/>
      <c r="P54" s="1004"/>
      <c r="Q54" s="1005"/>
      <c r="R54" s="192">
        <f>SUM(J54:Q54)</f>
        <v>8808606.6899999995</v>
      </c>
    </row>
    <row r="55" spans="1:20" ht="17.25" customHeight="1" x14ac:dyDescent="0.2">
      <c r="A55" s="1090" t="s">
        <v>409</v>
      </c>
      <c r="B55" s="1091"/>
      <c r="C55" s="1091"/>
      <c r="D55" s="1091"/>
      <c r="E55" s="1091"/>
      <c r="F55" s="1091"/>
      <c r="G55" s="1091"/>
      <c r="H55" s="1091"/>
      <c r="I55" s="1091"/>
      <c r="J55" s="1091"/>
      <c r="K55" s="1091"/>
      <c r="L55" s="1091"/>
      <c r="M55" s="1091"/>
      <c r="N55" s="1091"/>
      <c r="O55" s="1091"/>
      <c r="P55" s="1091"/>
      <c r="Q55" s="1091"/>
      <c r="R55" s="1092"/>
    </row>
    <row r="56" spans="1:20" ht="38.25" customHeight="1" x14ac:dyDescent="0.2">
      <c r="A56" s="855" t="s">
        <v>408</v>
      </c>
      <c r="B56" s="856"/>
      <c r="C56" s="856"/>
      <c r="D56" s="856"/>
      <c r="E56" s="857"/>
      <c r="F56" s="927" t="s">
        <v>37</v>
      </c>
      <c r="G56" s="974"/>
      <c r="H56" s="974"/>
      <c r="I56" s="927" t="s">
        <v>300</v>
      </c>
      <c r="J56" s="842"/>
      <c r="K56" s="842"/>
      <c r="L56" s="843"/>
      <c r="M56" s="841" t="s">
        <v>38</v>
      </c>
      <c r="N56" s="842"/>
      <c r="O56" s="842"/>
      <c r="P56" s="927" t="s">
        <v>96</v>
      </c>
      <c r="Q56" s="974"/>
      <c r="R56" s="982"/>
    </row>
    <row r="57" spans="1:20" ht="33.75" customHeight="1" x14ac:dyDescent="0.2">
      <c r="A57" s="161" t="s">
        <v>25</v>
      </c>
      <c r="B57" s="1000" t="s">
        <v>26</v>
      </c>
      <c r="C57" s="1001"/>
      <c r="D57" s="148" t="s">
        <v>27</v>
      </c>
      <c r="E57" s="179" t="s">
        <v>28</v>
      </c>
      <c r="F57" s="841" t="s">
        <v>29</v>
      </c>
      <c r="G57" s="843"/>
      <c r="H57" s="1072"/>
      <c r="I57" s="1073"/>
      <c r="J57" s="841" t="s">
        <v>20</v>
      </c>
      <c r="K57" s="843"/>
      <c r="L57" s="841" t="s">
        <v>21</v>
      </c>
      <c r="M57" s="843"/>
      <c r="N57" s="841" t="s">
        <v>22</v>
      </c>
      <c r="O57" s="843"/>
      <c r="P57" s="841" t="s">
        <v>23</v>
      </c>
      <c r="Q57" s="843"/>
      <c r="R57" s="191" t="s">
        <v>39</v>
      </c>
    </row>
    <row r="58" spans="1:20" ht="22.5" customHeight="1" x14ac:dyDescent="0.2">
      <c r="A58" s="1006" t="s">
        <v>407</v>
      </c>
      <c r="B58" s="852" t="s">
        <v>396</v>
      </c>
      <c r="C58" s="854"/>
      <c r="D58" s="1024" t="s">
        <v>30</v>
      </c>
      <c r="E58" s="1027" t="s">
        <v>406</v>
      </c>
      <c r="F58" s="996" t="s">
        <v>42</v>
      </c>
      <c r="G58" s="1077"/>
      <c r="H58" s="841" t="s">
        <v>33</v>
      </c>
      <c r="I58" s="843"/>
      <c r="J58" s="1069">
        <f>J60/$R$60</f>
        <v>0.2370114954304334</v>
      </c>
      <c r="K58" s="1070"/>
      <c r="L58" s="1069">
        <f>L60/$R$60</f>
        <v>0.23964206575415209</v>
      </c>
      <c r="M58" s="1070"/>
      <c r="N58" s="1069">
        <f>N60/$R$60</f>
        <v>0.25132064169681523</v>
      </c>
      <c r="O58" s="1070"/>
      <c r="P58" s="1069">
        <f>P60/$R$60</f>
        <v>0.27202579711859931</v>
      </c>
      <c r="Q58" s="1070"/>
      <c r="R58" s="190">
        <f>SUM(J58:Q58)</f>
        <v>1</v>
      </c>
    </row>
    <row r="59" spans="1:20" ht="22.5" customHeight="1" x14ac:dyDescent="0.2">
      <c r="A59" s="1007"/>
      <c r="B59" s="1011"/>
      <c r="C59" s="1013"/>
      <c r="D59" s="1085"/>
      <c r="E59" s="1076"/>
      <c r="F59" s="1078"/>
      <c r="G59" s="1079"/>
      <c r="H59" s="841" t="s">
        <v>34</v>
      </c>
      <c r="I59" s="843"/>
      <c r="J59" s="1069">
        <f>J61/$R$60</f>
        <v>0.20441439301462977</v>
      </c>
      <c r="K59" s="1070"/>
      <c r="L59" s="1069">
        <f>L61/$R$60</f>
        <v>0.20673276378344557</v>
      </c>
      <c r="M59" s="1070"/>
      <c r="N59" s="1069">
        <f>N61/$R$60</f>
        <v>0</v>
      </c>
      <c r="O59" s="1070"/>
      <c r="P59" s="1069">
        <f>P61/$R$60</f>
        <v>0</v>
      </c>
      <c r="Q59" s="1070"/>
      <c r="R59" s="190">
        <f>SUM(J59:Q59)</f>
        <v>0.41114715679807534</v>
      </c>
    </row>
    <row r="60" spans="1:20" ht="22.5" customHeight="1" x14ac:dyDescent="0.2">
      <c r="A60" s="1007"/>
      <c r="B60" s="1011"/>
      <c r="C60" s="1013"/>
      <c r="D60" s="1085"/>
      <c r="E60" s="1027" t="s">
        <v>405</v>
      </c>
      <c r="F60" s="1078"/>
      <c r="G60" s="1079"/>
      <c r="H60" s="841" t="s">
        <v>35</v>
      </c>
      <c r="I60" s="843"/>
      <c r="J60" s="392">
        <v>204975</v>
      </c>
      <c r="K60" s="393"/>
      <c r="L60" s="392">
        <v>207250</v>
      </c>
      <c r="M60" s="393"/>
      <c r="N60" s="392">
        <v>217350</v>
      </c>
      <c r="O60" s="393"/>
      <c r="P60" s="392">
        <v>235256.47</v>
      </c>
      <c r="Q60" s="393"/>
      <c r="R60" s="189">
        <f>SUM(J60:Q60)</f>
        <v>864831.47</v>
      </c>
    </row>
    <row r="61" spans="1:20" ht="22.5" customHeight="1" x14ac:dyDescent="0.2">
      <c r="A61" s="1007"/>
      <c r="B61" s="855"/>
      <c r="C61" s="857"/>
      <c r="D61" s="1086"/>
      <c r="E61" s="1082"/>
      <c r="F61" s="1080"/>
      <c r="G61" s="1081"/>
      <c r="H61" s="841" t="s">
        <v>36</v>
      </c>
      <c r="I61" s="843"/>
      <c r="J61" s="607">
        <v>176784</v>
      </c>
      <c r="K61" s="608"/>
      <c r="L61" s="607">
        <v>178789</v>
      </c>
      <c r="M61" s="608"/>
      <c r="N61" s="561"/>
      <c r="O61" s="562"/>
      <c r="P61" s="1004"/>
      <c r="Q61" s="1005"/>
      <c r="R61" s="189">
        <f>SUM(J61:O61)</f>
        <v>355573</v>
      </c>
    </row>
    <row r="62" spans="1:20" ht="17.25" customHeight="1" x14ac:dyDescent="0.2">
      <c r="A62" s="1090" t="s">
        <v>404</v>
      </c>
      <c r="B62" s="1091"/>
      <c r="C62" s="1091"/>
      <c r="D62" s="1091"/>
      <c r="E62" s="1091"/>
      <c r="F62" s="1091"/>
      <c r="G62" s="1091"/>
      <c r="H62" s="1091"/>
      <c r="I62" s="1091"/>
      <c r="J62" s="1091"/>
      <c r="K62" s="1091"/>
      <c r="L62" s="1091"/>
      <c r="M62" s="1091"/>
      <c r="N62" s="1091"/>
      <c r="O62" s="1091"/>
      <c r="P62" s="1091"/>
      <c r="Q62" s="1091"/>
      <c r="R62" s="1092"/>
    </row>
    <row r="63" spans="1:20" ht="38.25" customHeight="1" x14ac:dyDescent="0.2">
      <c r="A63" s="971" t="s">
        <v>403</v>
      </c>
      <c r="B63" s="972"/>
      <c r="C63" s="972"/>
      <c r="D63" s="972"/>
      <c r="E63" s="973"/>
      <c r="F63" s="927" t="s">
        <v>37</v>
      </c>
      <c r="G63" s="974"/>
      <c r="H63" s="974"/>
      <c r="I63" s="927" t="s">
        <v>300</v>
      </c>
      <c r="J63" s="842"/>
      <c r="K63" s="842"/>
      <c r="L63" s="843"/>
      <c r="M63" s="841" t="s">
        <v>38</v>
      </c>
      <c r="N63" s="842"/>
      <c r="O63" s="842"/>
      <c r="P63" s="927" t="s">
        <v>96</v>
      </c>
      <c r="Q63" s="974"/>
      <c r="R63" s="982"/>
    </row>
    <row r="64" spans="1:20" ht="33.75" customHeight="1" x14ac:dyDescent="0.2">
      <c r="A64" s="161" t="s">
        <v>25</v>
      </c>
      <c r="B64" s="1000" t="s">
        <v>26</v>
      </c>
      <c r="C64" s="1001"/>
      <c r="D64" s="148" t="s">
        <v>27</v>
      </c>
      <c r="E64" s="179" t="s">
        <v>28</v>
      </c>
      <c r="F64" s="841" t="s">
        <v>29</v>
      </c>
      <c r="G64" s="843"/>
      <c r="H64" s="1072"/>
      <c r="I64" s="1073"/>
      <c r="J64" s="841" t="s">
        <v>20</v>
      </c>
      <c r="K64" s="843"/>
      <c r="L64" s="841" t="s">
        <v>21</v>
      </c>
      <c r="M64" s="843"/>
      <c r="N64" s="841" t="s">
        <v>22</v>
      </c>
      <c r="O64" s="843"/>
      <c r="P64" s="841" t="s">
        <v>23</v>
      </c>
      <c r="Q64" s="843"/>
      <c r="R64" s="191" t="s">
        <v>39</v>
      </c>
    </row>
    <row r="65" spans="1:18" ht="22.5" customHeight="1" x14ac:dyDescent="0.2">
      <c r="A65" s="1006" t="s">
        <v>402</v>
      </c>
      <c r="B65" s="852" t="s">
        <v>396</v>
      </c>
      <c r="C65" s="854"/>
      <c r="D65" s="1024" t="s">
        <v>30</v>
      </c>
      <c r="E65" s="1027" t="s">
        <v>401</v>
      </c>
      <c r="F65" s="996" t="s">
        <v>42</v>
      </c>
      <c r="G65" s="1077"/>
      <c r="H65" s="841" t="s">
        <v>33</v>
      </c>
      <c r="I65" s="843"/>
      <c r="J65" s="1098">
        <f>J67/$R$67</f>
        <v>0.25</v>
      </c>
      <c r="K65" s="1099"/>
      <c r="L65" s="1098">
        <f>L67/$R$67</f>
        <v>0.25</v>
      </c>
      <c r="M65" s="1099"/>
      <c r="N65" s="1098">
        <f>N67/$R$67</f>
        <v>0.25</v>
      </c>
      <c r="O65" s="1099"/>
      <c r="P65" s="1098">
        <f>P67/$R$67</f>
        <v>0.25</v>
      </c>
      <c r="Q65" s="1099"/>
      <c r="R65" s="190">
        <f>SUM(J65:Q65)</f>
        <v>1</v>
      </c>
    </row>
    <row r="66" spans="1:18" ht="22.5" customHeight="1" x14ac:dyDescent="0.2">
      <c r="A66" s="1007"/>
      <c r="B66" s="1011"/>
      <c r="C66" s="1013"/>
      <c r="D66" s="1085"/>
      <c r="E66" s="1076"/>
      <c r="F66" s="1078"/>
      <c r="G66" s="1079"/>
      <c r="H66" s="841" t="s">
        <v>34</v>
      </c>
      <c r="I66" s="843"/>
      <c r="J66" s="1098">
        <f>J68/$R$67</f>
        <v>0.26560386688077037</v>
      </c>
      <c r="K66" s="1099"/>
      <c r="L66" s="1098">
        <f>L68/$R$67</f>
        <v>0.7823412474095337</v>
      </c>
      <c r="M66" s="1099"/>
      <c r="N66" s="1098">
        <f>N68/$R$67</f>
        <v>0</v>
      </c>
      <c r="O66" s="1099"/>
      <c r="P66" s="1098">
        <f>P68/$R$67</f>
        <v>0</v>
      </c>
      <c r="Q66" s="1099"/>
      <c r="R66" s="190">
        <f>SUM(J66:O66)</f>
        <v>1.047945114290304</v>
      </c>
    </row>
    <row r="67" spans="1:18" ht="22.5" customHeight="1" x14ac:dyDescent="0.2">
      <c r="A67" s="1007"/>
      <c r="B67" s="1011"/>
      <c r="C67" s="1013"/>
      <c r="D67" s="1085"/>
      <c r="E67" s="1027" t="s">
        <v>400</v>
      </c>
      <c r="F67" s="1078"/>
      <c r="G67" s="1079"/>
      <c r="H67" s="841" t="s">
        <v>35</v>
      </c>
      <c r="I67" s="843"/>
      <c r="J67" s="392">
        <v>250495.44</v>
      </c>
      <c r="K67" s="393"/>
      <c r="L67" s="392">
        <v>250495.44</v>
      </c>
      <c r="M67" s="393"/>
      <c r="N67" s="392">
        <v>250495.44</v>
      </c>
      <c r="O67" s="393"/>
      <c r="P67" s="392">
        <v>250495.44</v>
      </c>
      <c r="Q67" s="393"/>
      <c r="R67" s="189">
        <f>SUM(J67:Q67)</f>
        <v>1001981.76</v>
      </c>
    </row>
    <row r="68" spans="1:18" ht="22.5" customHeight="1" x14ac:dyDescent="0.2">
      <c r="A68" s="1007"/>
      <c r="B68" s="855"/>
      <c r="C68" s="857"/>
      <c r="D68" s="1086"/>
      <c r="E68" s="1082"/>
      <c r="F68" s="1080"/>
      <c r="G68" s="1081"/>
      <c r="H68" s="841" t="s">
        <v>36</v>
      </c>
      <c r="I68" s="843"/>
      <c r="J68" s="1083">
        <v>266130.23</v>
      </c>
      <c r="K68" s="1084"/>
      <c r="L68" s="607">
        <v>783891.66</v>
      </c>
      <c r="M68" s="608"/>
      <c r="N68" s="561"/>
      <c r="O68" s="562"/>
      <c r="P68" s="1004"/>
      <c r="Q68" s="1005"/>
      <c r="R68" s="189">
        <f>SUM(J68:Q68)</f>
        <v>1050021.8900000001</v>
      </c>
    </row>
    <row r="69" spans="1:18" ht="17.25" customHeight="1" x14ac:dyDescent="0.2">
      <c r="A69" s="1090" t="s">
        <v>399</v>
      </c>
      <c r="B69" s="1091"/>
      <c r="C69" s="1091"/>
      <c r="D69" s="1091"/>
      <c r="E69" s="1091"/>
      <c r="F69" s="1091"/>
      <c r="G69" s="1091"/>
      <c r="H69" s="1091"/>
      <c r="I69" s="1091"/>
      <c r="J69" s="1091"/>
      <c r="K69" s="1091"/>
      <c r="L69" s="1091"/>
      <c r="M69" s="1091"/>
      <c r="N69" s="1091"/>
      <c r="O69" s="1091"/>
      <c r="P69" s="1091"/>
      <c r="Q69" s="1091"/>
      <c r="R69" s="1092"/>
    </row>
    <row r="70" spans="1:18" ht="38.25" customHeight="1" x14ac:dyDescent="0.2">
      <c r="A70" s="855" t="s">
        <v>398</v>
      </c>
      <c r="B70" s="856"/>
      <c r="C70" s="856"/>
      <c r="D70" s="856"/>
      <c r="E70" s="857"/>
      <c r="F70" s="927" t="s">
        <v>37</v>
      </c>
      <c r="G70" s="974"/>
      <c r="H70" s="974"/>
      <c r="I70" s="927" t="s">
        <v>300</v>
      </c>
      <c r="J70" s="842"/>
      <c r="K70" s="842"/>
      <c r="L70" s="843"/>
      <c r="M70" s="841" t="s">
        <v>38</v>
      </c>
      <c r="N70" s="842"/>
      <c r="O70" s="842"/>
      <c r="P70" s="927" t="s">
        <v>96</v>
      </c>
      <c r="Q70" s="974"/>
      <c r="R70" s="982"/>
    </row>
    <row r="71" spans="1:18" ht="33.75" customHeight="1" x14ac:dyDescent="0.2">
      <c r="A71" s="161" t="s">
        <v>25</v>
      </c>
      <c r="B71" s="1000" t="s">
        <v>26</v>
      </c>
      <c r="C71" s="1001"/>
      <c r="D71" s="148" t="s">
        <v>27</v>
      </c>
      <c r="E71" s="179" t="s">
        <v>28</v>
      </c>
      <c r="F71" s="841" t="s">
        <v>29</v>
      </c>
      <c r="G71" s="843"/>
      <c r="H71" s="1072"/>
      <c r="I71" s="1073"/>
      <c r="J71" s="841" t="s">
        <v>20</v>
      </c>
      <c r="K71" s="843"/>
      <c r="L71" s="841" t="s">
        <v>21</v>
      </c>
      <c r="M71" s="843"/>
      <c r="N71" s="841" t="s">
        <v>22</v>
      </c>
      <c r="O71" s="843"/>
      <c r="P71" s="841" t="s">
        <v>23</v>
      </c>
      <c r="Q71" s="843"/>
      <c r="R71" s="191" t="s">
        <v>39</v>
      </c>
    </row>
    <row r="72" spans="1:18" ht="22.5" customHeight="1" x14ac:dyDescent="0.2">
      <c r="A72" s="1006" t="s">
        <v>397</v>
      </c>
      <c r="B72" s="852" t="s">
        <v>396</v>
      </c>
      <c r="C72" s="854"/>
      <c r="D72" s="1024" t="s">
        <v>30</v>
      </c>
      <c r="E72" s="1027" t="s">
        <v>395</v>
      </c>
      <c r="F72" s="996" t="s">
        <v>42</v>
      </c>
      <c r="G72" s="1077"/>
      <c r="H72" s="841" t="s">
        <v>33</v>
      </c>
      <c r="I72" s="843"/>
      <c r="J72" s="1098">
        <f>J74/$R$74</f>
        <v>0.24999986480881539</v>
      </c>
      <c r="K72" s="1099"/>
      <c r="L72" s="1098">
        <f>L74/$R$74</f>
        <v>0.24999980472384439</v>
      </c>
      <c r="M72" s="1099"/>
      <c r="N72" s="1098">
        <f>N74/$R$74</f>
        <v>0.24999983476632986</v>
      </c>
      <c r="O72" s="1099"/>
      <c r="P72" s="1098">
        <f>P74/$R$74</f>
        <v>0.25000049570101046</v>
      </c>
      <c r="Q72" s="1099"/>
      <c r="R72" s="190">
        <f>SUM(J72:Q72)</f>
        <v>1</v>
      </c>
    </row>
    <row r="73" spans="1:18" ht="22.5" customHeight="1" x14ac:dyDescent="0.2">
      <c r="A73" s="1007"/>
      <c r="B73" s="1011"/>
      <c r="C73" s="1013"/>
      <c r="D73" s="1085"/>
      <c r="E73" s="1076"/>
      <c r="F73" s="1078"/>
      <c r="G73" s="1079"/>
      <c r="H73" s="841" t="s">
        <v>34</v>
      </c>
      <c r="I73" s="843"/>
      <c r="J73" s="1098">
        <f>J75/$R$74</f>
        <v>0.15368744170631224</v>
      </c>
      <c r="K73" s="1099"/>
      <c r="L73" s="1098">
        <f>L75/$R$74</f>
        <v>0.15526779661261364</v>
      </c>
      <c r="M73" s="1099"/>
      <c r="N73" s="1098">
        <f>N75/$R$74</f>
        <v>0</v>
      </c>
      <c r="O73" s="1099"/>
      <c r="P73" s="1098">
        <f>P75/$R$74</f>
        <v>0</v>
      </c>
      <c r="Q73" s="1099"/>
      <c r="R73" s="190">
        <f>SUM(J73:O73)</f>
        <v>0.30895523831892591</v>
      </c>
    </row>
    <row r="74" spans="1:18" ht="22.5" customHeight="1" x14ac:dyDescent="0.2">
      <c r="A74" s="1007"/>
      <c r="B74" s="1011"/>
      <c r="C74" s="1013"/>
      <c r="D74" s="1085"/>
      <c r="E74" s="1027" t="s">
        <v>394</v>
      </c>
      <c r="F74" s="1078"/>
      <c r="G74" s="1079"/>
      <c r="H74" s="841" t="s">
        <v>35</v>
      </c>
      <c r="I74" s="843"/>
      <c r="J74" s="392">
        <v>83215.44</v>
      </c>
      <c r="K74" s="393"/>
      <c r="L74" s="392">
        <v>83215.42</v>
      </c>
      <c r="M74" s="393"/>
      <c r="N74" s="392">
        <v>83215.429999999993</v>
      </c>
      <c r="O74" s="393"/>
      <c r="P74" s="392">
        <v>83215.649999999994</v>
      </c>
      <c r="Q74" s="393"/>
      <c r="R74" s="189">
        <f>SUM(J74:Q74)</f>
        <v>332861.93999999994</v>
      </c>
    </row>
    <row r="75" spans="1:18" ht="22.5" customHeight="1" x14ac:dyDescent="0.2">
      <c r="A75" s="1007"/>
      <c r="B75" s="855"/>
      <c r="C75" s="857"/>
      <c r="D75" s="1086"/>
      <c r="E75" s="1082"/>
      <c r="F75" s="1080"/>
      <c r="G75" s="1081"/>
      <c r="H75" s="841" t="s">
        <v>36</v>
      </c>
      <c r="I75" s="843"/>
      <c r="J75" s="607">
        <v>51156.7</v>
      </c>
      <c r="K75" s="608"/>
      <c r="L75" s="607">
        <v>51682.74</v>
      </c>
      <c r="M75" s="608"/>
      <c r="N75" s="607"/>
      <c r="O75" s="608"/>
      <c r="P75" s="1100"/>
      <c r="Q75" s="1101"/>
      <c r="R75" s="189">
        <f>SUM(J75:O75)</f>
        <v>102839.44</v>
      </c>
    </row>
    <row r="76" spans="1:18" x14ac:dyDescent="0.2">
      <c r="A76" s="1093"/>
      <c r="B76" s="1094"/>
      <c r="C76" s="1094"/>
      <c r="D76" s="1094"/>
      <c r="E76" s="1094"/>
      <c r="F76" s="1094"/>
      <c r="G76" s="1094"/>
      <c r="H76" s="1094"/>
      <c r="I76" s="1094"/>
      <c r="J76" s="1094"/>
      <c r="K76" s="1094"/>
      <c r="L76" s="1094"/>
      <c r="M76" s="1094"/>
      <c r="N76" s="1094"/>
      <c r="O76" s="1094"/>
      <c r="P76" s="1094"/>
      <c r="Q76" s="1094"/>
      <c r="R76" s="1095"/>
    </row>
    <row r="77" spans="1:18" ht="48.75" customHeight="1" x14ac:dyDescent="0.2">
      <c r="A77" s="927" t="s">
        <v>44</v>
      </c>
      <c r="B77" s="974"/>
      <c r="C77" s="982"/>
      <c r="D77" s="145"/>
      <c r="E77" s="927" t="s">
        <v>45</v>
      </c>
      <c r="F77" s="974"/>
      <c r="G77" s="974"/>
      <c r="H77" s="974"/>
      <c r="I77" s="974"/>
      <c r="J77" s="974"/>
      <c r="K77" s="982"/>
      <c r="L77" s="1087" t="s">
        <v>46</v>
      </c>
      <c r="M77" s="1088"/>
      <c r="N77" s="1088"/>
      <c r="O77" s="1089"/>
      <c r="P77" s="1087" t="s">
        <v>47</v>
      </c>
      <c r="Q77" s="1088"/>
      <c r="R77" s="1089"/>
    </row>
    <row r="78" spans="1:18" ht="15.75" customHeight="1" x14ac:dyDescent="0.2">
      <c r="A78" s="384" t="s">
        <v>393</v>
      </c>
      <c r="B78" s="385"/>
      <c r="C78" s="386"/>
      <c r="D78" s="17"/>
      <c r="E78" s="360" t="s">
        <v>392</v>
      </c>
      <c r="F78" s="361"/>
      <c r="G78" s="361"/>
      <c r="H78" s="361"/>
      <c r="I78" s="361"/>
      <c r="J78" s="361"/>
      <c r="K78" s="362"/>
      <c r="L78" s="375">
        <v>44562</v>
      </c>
      <c r="M78" s="376"/>
      <c r="N78" s="376"/>
      <c r="O78" s="377"/>
      <c r="P78" s="375">
        <v>44926</v>
      </c>
      <c r="Q78" s="376"/>
      <c r="R78" s="377"/>
    </row>
    <row r="79" spans="1:18" ht="15.75" customHeight="1" x14ac:dyDescent="0.2">
      <c r="A79" s="387"/>
      <c r="B79" s="388"/>
      <c r="C79" s="389"/>
      <c r="D79" s="17"/>
      <c r="E79" s="360" t="s">
        <v>391</v>
      </c>
      <c r="F79" s="361"/>
      <c r="G79" s="361"/>
      <c r="H79" s="361"/>
      <c r="I79" s="361"/>
      <c r="J79" s="361"/>
      <c r="K79" s="362"/>
      <c r="L79" s="375">
        <v>44562</v>
      </c>
      <c r="M79" s="376"/>
      <c r="N79" s="376"/>
      <c r="O79" s="377"/>
      <c r="P79" s="375">
        <v>44926</v>
      </c>
      <c r="Q79" s="376"/>
      <c r="R79" s="377"/>
    </row>
    <row r="80" spans="1:18" ht="15.75" customHeight="1" x14ac:dyDescent="0.2">
      <c r="A80" s="387"/>
      <c r="B80" s="388"/>
      <c r="C80" s="389"/>
      <c r="D80" s="17"/>
      <c r="E80" s="360" t="s">
        <v>390</v>
      </c>
      <c r="F80" s="361"/>
      <c r="G80" s="361"/>
      <c r="H80" s="361"/>
      <c r="I80" s="361"/>
      <c r="J80" s="361"/>
      <c r="K80" s="362"/>
      <c r="L80" s="375">
        <v>44562</v>
      </c>
      <c r="M80" s="376"/>
      <c r="N80" s="376"/>
      <c r="O80" s="377"/>
      <c r="P80" s="375">
        <v>44926</v>
      </c>
      <c r="Q80" s="376"/>
      <c r="R80" s="377"/>
    </row>
    <row r="81" spans="1:18" ht="15.75" customHeight="1" x14ac:dyDescent="0.2">
      <c r="A81" s="387"/>
      <c r="B81" s="388"/>
      <c r="C81" s="389"/>
      <c r="D81" s="17"/>
      <c r="E81" s="360" t="s">
        <v>389</v>
      </c>
      <c r="F81" s="361"/>
      <c r="G81" s="361"/>
      <c r="H81" s="361"/>
      <c r="I81" s="361"/>
      <c r="J81" s="361"/>
      <c r="K81" s="362"/>
      <c r="L81" s="375">
        <v>44562</v>
      </c>
      <c r="M81" s="376"/>
      <c r="N81" s="376"/>
      <c r="O81" s="377"/>
      <c r="P81" s="375">
        <v>44926</v>
      </c>
      <c r="Q81" s="376"/>
      <c r="R81" s="377"/>
    </row>
    <row r="82" spans="1:18" ht="15.75" customHeight="1" x14ac:dyDescent="0.2">
      <c r="A82" s="465"/>
      <c r="B82" s="675"/>
      <c r="C82" s="676"/>
      <c r="D82" s="17"/>
      <c r="E82" s="360" t="s">
        <v>388</v>
      </c>
      <c r="F82" s="361"/>
      <c r="G82" s="361"/>
      <c r="H82" s="361"/>
      <c r="I82" s="361"/>
      <c r="J82" s="361"/>
      <c r="K82" s="362"/>
      <c r="L82" s="375">
        <v>44562</v>
      </c>
      <c r="M82" s="376"/>
      <c r="N82" s="376"/>
      <c r="O82" s="377"/>
      <c r="P82" s="375">
        <v>44926</v>
      </c>
      <c r="Q82" s="376"/>
      <c r="R82" s="377"/>
    </row>
    <row r="83" spans="1:18" ht="12.75" customHeight="1" x14ac:dyDescent="0.2">
      <c r="A83" s="826" t="s">
        <v>387</v>
      </c>
      <c r="B83" s="827"/>
      <c r="C83" s="828"/>
      <c r="D83" s="122"/>
      <c r="E83" s="875" t="s">
        <v>386</v>
      </c>
      <c r="F83" s="1009"/>
      <c r="G83" s="1009"/>
      <c r="H83" s="1009"/>
      <c r="I83" s="1009"/>
      <c r="J83" s="1009"/>
      <c r="K83" s="1010"/>
      <c r="L83" s="375">
        <v>44562</v>
      </c>
      <c r="M83" s="376"/>
      <c r="N83" s="376"/>
      <c r="O83" s="377"/>
      <c r="P83" s="375">
        <v>44926</v>
      </c>
      <c r="Q83" s="376"/>
      <c r="R83" s="377"/>
    </row>
    <row r="84" spans="1:18" x14ac:dyDescent="0.2">
      <c r="A84" s="829"/>
      <c r="B84" s="830"/>
      <c r="C84" s="831"/>
      <c r="D84" s="122"/>
      <c r="E84" s="875" t="s">
        <v>385</v>
      </c>
      <c r="F84" s="1009"/>
      <c r="G84" s="1009"/>
      <c r="H84" s="1009"/>
      <c r="I84" s="1009"/>
      <c r="J84" s="1009"/>
      <c r="K84" s="1010"/>
      <c r="L84" s="375">
        <v>44562</v>
      </c>
      <c r="M84" s="376"/>
      <c r="N84" s="376"/>
      <c r="O84" s="377"/>
      <c r="P84" s="375">
        <v>44926</v>
      </c>
      <c r="Q84" s="376"/>
      <c r="R84" s="377"/>
    </row>
    <row r="85" spans="1:18" x14ac:dyDescent="0.2">
      <c r="A85" s="829"/>
      <c r="B85" s="830"/>
      <c r="C85" s="831"/>
      <c r="D85" s="122"/>
      <c r="E85" s="875" t="s">
        <v>384</v>
      </c>
      <c r="F85" s="1009"/>
      <c r="G85" s="1009"/>
      <c r="H85" s="1009"/>
      <c r="I85" s="1009"/>
      <c r="J85" s="1009"/>
      <c r="K85" s="1010"/>
      <c r="L85" s="375">
        <v>44562</v>
      </c>
      <c r="M85" s="376"/>
      <c r="N85" s="376"/>
      <c r="O85" s="377"/>
      <c r="P85" s="375">
        <v>44926</v>
      </c>
      <c r="Q85" s="376"/>
      <c r="R85" s="377"/>
    </row>
    <row r="86" spans="1:18" ht="13.5" customHeight="1" x14ac:dyDescent="0.2">
      <c r="A86" s="832"/>
      <c r="B86" s="833"/>
      <c r="C86" s="834"/>
      <c r="D86" s="122"/>
      <c r="E86" s="875" t="s">
        <v>383</v>
      </c>
      <c r="F86" s="839"/>
      <c r="G86" s="839"/>
      <c r="H86" s="839"/>
      <c r="I86" s="839"/>
      <c r="J86" s="839"/>
      <c r="K86" s="840"/>
      <c r="L86" s="375">
        <v>44562</v>
      </c>
      <c r="M86" s="376"/>
      <c r="N86" s="376"/>
      <c r="O86" s="377"/>
      <c r="P86" s="375">
        <v>44926</v>
      </c>
      <c r="Q86" s="376"/>
      <c r="R86" s="377"/>
    </row>
    <row r="87" spans="1:18" ht="13.5" customHeight="1" x14ac:dyDescent="0.2">
      <c r="A87" s="826" t="s">
        <v>382</v>
      </c>
      <c r="B87" s="827"/>
      <c r="C87" s="828"/>
      <c r="D87" s="122"/>
      <c r="E87" s="875" t="s">
        <v>381</v>
      </c>
      <c r="F87" s="1009"/>
      <c r="G87" s="1009"/>
      <c r="H87" s="1009"/>
      <c r="I87" s="1009"/>
      <c r="J87" s="1009"/>
      <c r="K87" s="1010"/>
      <c r="L87" s="375">
        <v>44562</v>
      </c>
      <c r="M87" s="376"/>
      <c r="N87" s="376"/>
      <c r="O87" s="377"/>
      <c r="P87" s="375">
        <v>44926</v>
      </c>
      <c r="Q87" s="376"/>
      <c r="R87" s="377"/>
    </row>
    <row r="88" spans="1:18" ht="13.5" customHeight="1" x14ac:dyDescent="0.2">
      <c r="A88" s="829"/>
      <c r="B88" s="830"/>
      <c r="C88" s="831"/>
      <c r="D88" s="122"/>
      <c r="E88" s="875" t="s">
        <v>380</v>
      </c>
      <c r="F88" s="1009"/>
      <c r="G88" s="1009"/>
      <c r="H88" s="1009"/>
      <c r="I88" s="1009"/>
      <c r="J88" s="1009"/>
      <c r="K88" s="1010"/>
      <c r="L88" s="375">
        <v>44562</v>
      </c>
      <c r="M88" s="376"/>
      <c r="N88" s="376"/>
      <c r="O88" s="377"/>
      <c r="P88" s="375">
        <v>44926</v>
      </c>
      <c r="Q88" s="376"/>
      <c r="R88" s="377"/>
    </row>
    <row r="89" spans="1:18" ht="13.5" customHeight="1" x14ac:dyDescent="0.2">
      <c r="A89" s="829"/>
      <c r="B89" s="830"/>
      <c r="C89" s="831"/>
      <c r="D89" s="122"/>
      <c r="E89" s="875" t="s">
        <v>379</v>
      </c>
      <c r="F89" s="1009"/>
      <c r="G89" s="1009"/>
      <c r="H89" s="1009"/>
      <c r="I89" s="1009"/>
      <c r="J89" s="1009"/>
      <c r="K89" s="1010"/>
      <c r="L89" s="375">
        <v>44562</v>
      </c>
      <c r="M89" s="376"/>
      <c r="N89" s="376"/>
      <c r="O89" s="377"/>
      <c r="P89" s="375">
        <v>44926</v>
      </c>
      <c r="Q89" s="376"/>
      <c r="R89" s="377"/>
    </row>
    <row r="90" spans="1:18" ht="13.5" customHeight="1" x14ac:dyDescent="0.2">
      <c r="A90" s="829"/>
      <c r="B90" s="830"/>
      <c r="C90" s="831"/>
      <c r="D90" s="122"/>
      <c r="E90" s="875" t="s">
        <v>378</v>
      </c>
      <c r="F90" s="1009"/>
      <c r="G90" s="1009"/>
      <c r="H90" s="1009"/>
      <c r="I90" s="1009"/>
      <c r="J90" s="1009"/>
      <c r="K90" s="1010"/>
      <c r="L90" s="375">
        <v>44562</v>
      </c>
      <c r="M90" s="376"/>
      <c r="N90" s="376"/>
      <c r="O90" s="377"/>
      <c r="P90" s="375">
        <v>44926</v>
      </c>
      <c r="Q90" s="376"/>
      <c r="R90" s="377"/>
    </row>
    <row r="91" spans="1:18" ht="13.5" customHeight="1" x14ac:dyDescent="0.2">
      <c r="A91" s="829"/>
      <c r="B91" s="830"/>
      <c r="C91" s="831"/>
      <c r="D91" s="122"/>
      <c r="E91" s="875" t="s">
        <v>377</v>
      </c>
      <c r="F91" s="1009"/>
      <c r="G91" s="1009"/>
      <c r="H91" s="1009"/>
      <c r="I91" s="1009"/>
      <c r="J91" s="1009"/>
      <c r="K91" s="1010"/>
      <c r="L91" s="375">
        <v>44562</v>
      </c>
      <c r="M91" s="376"/>
      <c r="N91" s="376"/>
      <c r="O91" s="377"/>
      <c r="P91" s="375">
        <v>44926</v>
      </c>
      <c r="Q91" s="376"/>
      <c r="R91" s="377"/>
    </row>
    <row r="92" spans="1:18" ht="13.5" customHeight="1" x14ac:dyDescent="0.2">
      <c r="A92" s="829"/>
      <c r="B92" s="830"/>
      <c r="C92" s="831"/>
      <c r="D92" s="122"/>
      <c r="E92" s="875" t="s">
        <v>376</v>
      </c>
      <c r="F92" s="1009"/>
      <c r="G92" s="1009"/>
      <c r="H92" s="1009"/>
      <c r="I92" s="1009"/>
      <c r="J92" s="1009"/>
      <c r="K92" s="1010"/>
      <c r="L92" s="375">
        <v>44562</v>
      </c>
      <c r="M92" s="376"/>
      <c r="N92" s="376"/>
      <c r="O92" s="377"/>
      <c r="P92" s="375">
        <v>44926</v>
      </c>
      <c r="Q92" s="376"/>
      <c r="R92" s="377"/>
    </row>
    <row r="93" spans="1:18" ht="13.5" customHeight="1" x14ac:dyDescent="0.2">
      <c r="A93" s="832"/>
      <c r="B93" s="833"/>
      <c r="C93" s="834"/>
      <c r="D93" s="122"/>
      <c r="E93" s="875" t="s">
        <v>375</v>
      </c>
      <c r="F93" s="1009"/>
      <c r="G93" s="1009"/>
      <c r="H93" s="1009"/>
      <c r="I93" s="1009"/>
      <c r="J93" s="1009"/>
      <c r="K93" s="1010"/>
      <c r="L93" s="375">
        <v>44562</v>
      </c>
      <c r="M93" s="376"/>
      <c r="N93" s="376"/>
      <c r="O93" s="377"/>
      <c r="P93" s="375">
        <v>44926</v>
      </c>
      <c r="Q93" s="376"/>
      <c r="R93" s="377"/>
    </row>
    <row r="94" spans="1:18" ht="12.75" customHeight="1" x14ac:dyDescent="0.2">
      <c r="A94" s="826" t="s">
        <v>374</v>
      </c>
      <c r="B94" s="827"/>
      <c r="C94" s="828"/>
      <c r="D94" s="122"/>
      <c r="E94" s="875" t="s">
        <v>373</v>
      </c>
      <c r="F94" s="1009"/>
      <c r="G94" s="1009"/>
      <c r="H94" s="1009"/>
      <c r="I94" s="1009"/>
      <c r="J94" s="1009"/>
      <c r="K94" s="1010"/>
      <c r="L94" s="375">
        <v>44562</v>
      </c>
      <c r="M94" s="376"/>
      <c r="N94" s="376"/>
      <c r="O94" s="377"/>
      <c r="P94" s="375">
        <v>44926</v>
      </c>
      <c r="Q94" s="376"/>
      <c r="R94" s="377"/>
    </row>
    <row r="95" spans="1:18" ht="12.75" customHeight="1" x14ac:dyDescent="0.2">
      <c r="A95" s="829"/>
      <c r="B95" s="830"/>
      <c r="C95" s="831"/>
      <c r="D95" s="122"/>
      <c r="E95" s="875" t="s">
        <v>372</v>
      </c>
      <c r="F95" s="1009"/>
      <c r="G95" s="1009"/>
      <c r="H95" s="1009"/>
      <c r="I95" s="1009"/>
      <c r="J95" s="1009"/>
      <c r="K95" s="1010"/>
      <c r="L95" s="375">
        <v>44562</v>
      </c>
      <c r="M95" s="376"/>
      <c r="N95" s="376"/>
      <c r="O95" s="377"/>
      <c r="P95" s="375">
        <v>44926</v>
      </c>
      <c r="Q95" s="376"/>
      <c r="R95" s="377"/>
    </row>
    <row r="96" spans="1:18" ht="13.5" customHeight="1" x14ac:dyDescent="0.2">
      <c r="A96" s="829"/>
      <c r="B96" s="830"/>
      <c r="C96" s="831"/>
      <c r="D96" s="122"/>
      <c r="E96" s="875" t="s">
        <v>371</v>
      </c>
      <c r="F96" s="1009"/>
      <c r="G96" s="1009"/>
      <c r="H96" s="1009"/>
      <c r="I96" s="1009"/>
      <c r="J96" s="1009"/>
      <c r="K96" s="1010"/>
      <c r="L96" s="375">
        <v>44562</v>
      </c>
      <c r="M96" s="376"/>
      <c r="N96" s="376"/>
      <c r="O96" s="377"/>
      <c r="P96" s="375">
        <v>44926</v>
      </c>
      <c r="Q96" s="376"/>
      <c r="R96" s="377"/>
    </row>
    <row r="97" spans="1:18" ht="12.75" customHeight="1" x14ac:dyDescent="0.2">
      <c r="A97" s="829"/>
      <c r="B97" s="830"/>
      <c r="C97" s="831"/>
      <c r="D97" s="122"/>
      <c r="E97" s="875" t="s">
        <v>370</v>
      </c>
      <c r="F97" s="839"/>
      <c r="G97" s="839"/>
      <c r="H97" s="839"/>
      <c r="I97" s="839"/>
      <c r="J97" s="839"/>
      <c r="K97" s="840"/>
      <c r="L97" s="375">
        <v>44562</v>
      </c>
      <c r="M97" s="376"/>
      <c r="N97" s="376"/>
      <c r="O97" s="377"/>
      <c r="P97" s="375">
        <v>44926</v>
      </c>
      <c r="Q97" s="376"/>
      <c r="R97" s="377"/>
    </row>
    <row r="98" spans="1:18" x14ac:dyDescent="0.2">
      <c r="A98" s="829"/>
      <c r="B98" s="830"/>
      <c r="C98" s="831"/>
      <c r="D98" s="122"/>
      <c r="E98" s="875"/>
      <c r="F98" s="1009"/>
      <c r="G98" s="1009"/>
      <c r="H98" s="1009"/>
      <c r="I98" s="1009"/>
      <c r="J98" s="1009"/>
      <c r="K98" s="1010"/>
      <c r="L98" s="612"/>
      <c r="M98" s="613"/>
      <c r="N98" s="613"/>
      <c r="O98" s="614"/>
      <c r="P98" s="612"/>
      <c r="Q98" s="613"/>
      <c r="R98" s="614"/>
    </row>
    <row r="99" spans="1:18" ht="15.75" customHeight="1" x14ac:dyDescent="0.2">
      <c r="A99" s="832"/>
      <c r="B99" s="833"/>
      <c r="C99" s="834"/>
      <c r="D99" s="122"/>
      <c r="E99" s="875"/>
      <c r="F99" s="1009"/>
      <c r="G99" s="1009"/>
      <c r="H99" s="1009"/>
      <c r="I99" s="1009"/>
      <c r="J99" s="1009"/>
      <c r="K99" s="1010"/>
      <c r="L99" s="612"/>
      <c r="M99" s="613"/>
      <c r="N99" s="613"/>
      <c r="O99" s="614"/>
      <c r="P99" s="612"/>
      <c r="Q99" s="613"/>
      <c r="R99" s="614"/>
    </row>
    <row r="100" spans="1:18" ht="38.25" customHeight="1" x14ac:dyDescent="0.2">
      <c r="A100" s="927" t="s">
        <v>48</v>
      </c>
      <c r="B100" s="974"/>
      <c r="C100" s="982"/>
      <c r="D100" s="138" t="s">
        <v>49</v>
      </c>
      <c r="E100" s="927" t="s">
        <v>50</v>
      </c>
      <c r="F100" s="974"/>
      <c r="G100" s="974"/>
      <c r="H100" s="974"/>
      <c r="I100" s="974"/>
      <c r="J100" s="974"/>
      <c r="K100" s="982"/>
      <c r="L100" s="927" t="s">
        <v>49</v>
      </c>
      <c r="M100" s="974"/>
      <c r="N100" s="974"/>
      <c r="O100" s="974"/>
      <c r="P100" s="974"/>
      <c r="Q100" s="974"/>
      <c r="R100" s="982"/>
    </row>
    <row r="101" spans="1:18" ht="12.75" customHeight="1" x14ac:dyDescent="0.2">
      <c r="A101" s="875" t="s">
        <v>369</v>
      </c>
      <c r="B101" s="1009"/>
      <c r="C101" s="1010"/>
      <c r="D101" s="122"/>
      <c r="E101" s="875" t="s">
        <v>327</v>
      </c>
      <c r="F101" s="1009"/>
      <c r="G101" s="1009"/>
      <c r="H101" s="1009"/>
      <c r="I101" s="1009"/>
      <c r="J101" s="1009"/>
      <c r="K101" s="1010"/>
      <c r="L101" s="841"/>
      <c r="M101" s="842"/>
      <c r="N101" s="842"/>
      <c r="O101" s="842"/>
      <c r="P101" s="842"/>
      <c r="Q101" s="842"/>
      <c r="R101" s="843"/>
    </row>
    <row r="102" spans="1:18" ht="12.75" customHeight="1" x14ac:dyDescent="0.2">
      <c r="A102" s="875" t="s">
        <v>271</v>
      </c>
      <c r="B102" s="1009"/>
      <c r="C102" s="1010"/>
      <c r="D102" s="122"/>
      <c r="E102" s="875" t="s">
        <v>368</v>
      </c>
      <c r="F102" s="1009"/>
      <c r="G102" s="1009"/>
      <c r="H102" s="1009"/>
      <c r="I102" s="1009"/>
      <c r="J102" s="1009"/>
      <c r="K102" s="1010"/>
      <c r="L102" s="841"/>
      <c r="M102" s="842"/>
      <c r="N102" s="842"/>
      <c r="O102" s="842"/>
      <c r="P102" s="842"/>
      <c r="Q102" s="842"/>
      <c r="R102" s="843"/>
    </row>
    <row r="103" spans="1:18" x14ac:dyDescent="0.2">
      <c r="A103" s="838"/>
      <c r="B103" s="839"/>
      <c r="C103" s="840"/>
      <c r="D103" s="122"/>
      <c r="E103" s="838">
        <v>3</v>
      </c>
      <c r="F103" s="839"/>
      <c r="G103" s="839"/>
      <c r="H103" s="839"/>
      <c r="I103" s="839"/>
      <c r="J103" s="839"/>
      <c r="K103" s="840"/>
      <c r="L103" s="841"/>
      <c r="M103" s="842"/>
      <c r="N103" s="842"/>
      <c r="O103" s="842"/>
      <c r="P103" s="842"/>
      <c r="Q103" s="842"/>
      <c r="R103" s="843"/>
    </row>
    <row r="104" spans="1:18" x14ac:dyDescent="0.2">
      <c r="A104" s="838"/>
      <c r="B104" s="839"/>
      <c r="C104" s="840"/>
      <c r="D104" s="122"/>
      <c r="E104" s="838">
        <v>4</v>
      </c>
      <c r="F104" s="839"/>
      <c r="G104" s="839"/>
      <c r="H104" s="839"/>
      <c r="I104" s="839"/>
      <c r="J104" s="839"/>
      <c r="K104" s="840"/>
      <c r="L104" s="841"/>
      <c r="M104" s="842"/>
      <c r="N104" s="842"/>
      <c r="O104" s="842"/>
      <c r="P104" s="842"/>
      <c r="Q104" s="842"/>
      <c r="R104" s="843"/>
    </row>
    <row r="105" spans="1:18" x14ac:dyDescent="0.2">
      <c r="A105" s="838"/>
      <c r="B105" s="839"/>
      <c r="C105" s="840"/>
      <c r="D105" s="122"/>
      <c r="E105" s="838">
        <v>5</v>
      </c>
      <c r="F105" s="839"/>
      <c r="G105" s="839"/>
      <c r="H105" s="839"/>
      <c r="I105" s="839"/>
      <c r="J105" s="839"/>
      <c r="K105" s="840"/>
      <c r="L105" s="841"/>
      <c r="M105" s="842"/>
      <c r="N105" s="842"/>
      <c r="O105" s="842"/>
      <c r="P105" s="842"/>
      <c r="Q105" s="842"/>
      <c r="R105" s="843"/>
    </row>
    <row r="106" spans="1:18" x14ac:dyDescent="0.2">
      <c r="A106" s="1096"/>
      <c r="B106" s="815"/>
      <c r="C106" s="815"/>
      <c r="D106" s="815"/>
      <c r="E106" s="815"/>
      <c r="F106" s="815"/>
      <c r="G106" s="815"/>
      <c r="H106" s="815"/>
      <c r="I106" s="815"/>
      <c r="J106" s="815"/>
      <c r="K106" s="815"/>
      <c r="L106" s="815"/>
      <c r="M106" s="815"/>
      <c r="N106" s="815"/>
      <c r="O106" s="815"/>
      <c r="P106" s="815"/>
      <c r="Q106" s="815"/>
      <c r="R106" s="1097"/>
    </row>
    <row r="107" spans="1:18" ht="16.5" customHeight="1" x14ac:dyDescent="0.2">
      <c r="A107" s="847" t="s">
        <v>51</v>
      </c>
      <c r="B107" s="130" t="s">
        <v>52</v>
      </c>
      <c r="C107" s="819"/>
      <c r="D107" s="819"/>
      <c r="E107" s="819"/>
      <c r="F107" s="819"/>
      <c r="G107" s="819"/>
      <c r="H107" s="819"/>
      <c r="I107" s="819"/>
      <c r="J107" s="819"/>
      <c r="K107" s="819"/>
      <c r="L107" s="819"/>
      <c r="M107" s="819"/>
      <c r="N107" s="819"/>
      <c r="O107" s="819"/>
      <c r="P107" s="819"/>
      <c r="Q107" s="819"/>
      <c r="R107" s="819"/>
    </row>
    <row r="108" spans="1:18" ht="16.5" customHeight="1" x14ac:dyDescent="0.2">
      <c r="A108" s="848"/>
      <c r="B108" s="130" t="s">
        <v>53</v>
      </c>
      <c r="C108" s="819" t="s">
        <v>223</v>
      </c>
      <c r="D108" s="819"/>
      <c r="E108" s="819"/>
      <c r="F108" s="819"/>
      <c r="G108" s="819"/>
      <c r="H108" s="819"/>
      <c r="I108" s="819"/>
      <c r="J108" s="819"/>
      <c r="K108" s="819"/>
      <c r="L108" s="819"/>
      <c r="M108" s="819"/>
      <c r="N108" s="819"/>
      <c r="O108" s="819"/>
      <c r="P108" s="819"/>
      <c r="Q108" s="819"/>
      <c r="R108" s="819"/>
    </row>
    <row r="109" spans="1:18" x14ac:dyDescent="0.2">
      <c r="A109" s="848"/>
      <c r="B109" s="850" t="s">
        <v>54</v>
      </c>
      <c r="C109" s="819" t="s">
        <v>320</v>
      </c>
      <c r="D109" s="819"/>
      <c r="E109" s="819"/>
      <c r="F109" s="819"/>
      <c r="G109" s="819"/>
      <c r="H109" s="819"/>
      <c r="I109" s="819"/>
      <c r="J109" s="819"/>
      <c r="K109" s="819"/>
      <c r="L109" s="819"/>
      <c r="M109" s="819"/>
      <c r="N109" s="819"/>
      <c r="O109" s="819"/>
      <c r="P109" s="819"/>
      <c r="Q109" s="819"/>
      <c r="R109" s="819"/>
    </row>
    <row r="110" spans="1:18" x14ac:dyDescent="0.2">
      <c r="A110" s="849"/>
      <c r="B110" s="851"/>
      <c r="C110" s="819"/>
      <c r="D110" s="819"/>
      <c r="E110" s="819"/>
      <c r="F110" s="819"/>
      <c r="G110" s="819"/>
      <c r="H110" s="819"/>
      <c r="I110" s="819"/>
      <c r="J110" s="819"/>
      <c r="K110" s="819"/>
      <c r="L110" s="819"/>
      <c r="M110" s="819"/>
      <c r="N110" s="819"/>
      <c r="O110" s="819"/>
      <c r="P110" s="819"/>
      <c r="Q110" s="819"/>
      <c r="R110" s="819"/>
    </row>
    <row r="112" spans="1:18" x14ac:dyDescent="0.2">
      <c r="A112" s="129" t="s">
        <v>55</v>
      </c>
    </row>
    <row r="114" spans="1:18" x14ac:dyDescent="0.2">
      <c r="A114" s="123" t="s">
        <v>56</v>
      </c>
      <c r="B114" s="123">
        <v>1000</v>
      </c>
      <c r="C114" s="123">
        <v>2000</v>
      </c>
      <c r="D114" s="123">
        <v>3000</v>
      </c>
      <c r="E114" s="123">
        <v>4000</v>
      </c>
      <c r="F114" s="809">
        <v>5000</v>
      </c>
      <c r="G114" s="809"/>
      <c r="H114" s="809"/>
      <c r="I114" s="809">
        <v>6000</v>
      </c>
      <c r="J114" s="809"/>
      <c r="K114" s="811"/>
      <c r="L114" s="811">
        <v>7000</v>
      </c>
      <c r="M114" s="812"/>
      <c r="N114" s="813"/>
      <c r="O114" s="835" t="s">
        <v>57</v>
      </c>
      <c r="P114" s="810"/>
      <c r="Q114" s="810"/>
    </row>
    <row r="115" spans="1:18" ht="15" x14ac:dyDescent="0.25">
      <c r="A115" s="128" t="s">
        <v>367</v>
      </c>
      <c r="B115" s="127">
        <v>7017294.4500000002</v>
      </c>
      <c r="C115" s="127">
        <v>2310788.5200000005</v>
      </c>
      <c r="D115" s="127">
        <v>156223.20000000001</v>
      </c>
      <c r="E115" s="127">
        <v>0</v>
      </c>
      <c r="F115" s="821">
        <v>0</v>
      </c>
      <c r="G115" s="822"/>
      <c r="H115" s="823"/>
      <c r="I115" s="821">
        <v>0</v>
      </c>
      <c r="J115" s="822">
        <v>0</v>
      </c>
      <c r="K115" s="823">
        <v>0</v>
      </c>
      <c r="L115" s="821">
        <v>0</v>
      </c>
      <c r="M115" s="822">
        <v>0</v>
      </c>
      <c r="N115" s="823">
        <v>0</v>
      </c>
      <c r="O115" s="1048">
        <f>SUM(B115:N115)</f>
        <v>9484306.1699999999</v>
      </c>
      <c r="P115" s="1049"/>
      <c r="Q115" s="1050"/>
      <c r="R115" s="158"/>
    </row>
    <row r="116" spans="1:18" ht="26.25" x14ac:dyDescent="0.25">
      <c r="A116" s="128" t="s">
        <v>366</v>
      </c>
      <c r="B116" s="127">
        <v>814731.47</v>
      </c>
      <c r="C116" s="127">
        <v>38000</v>
      </c>
      <c r="D116" s="127">
        <v>12100</v>
      </c>
      <c r="E116" s="127">
        <v>0</v>
      </c>
      <c r="F116" s="821">
        <v>0</v>
      </c>
      <c r="G116" s="822">
        <v>0</v>
      </c>
      <c r="H116" s="823">
        <v>0</v>
      </c>
      <c r="I116" s="821">
        <v>0</v>
      </c>
      <c r="J116" s="822">
        <v>0</v>
      </c>
      <c r="K116" s="823">
        <v>0</v>
      </c>
      <c r="L116" s="821">
        <v>0</v>
      </c>
      <c r="M116" s="822">
        <v>0</v>
      </c>
      <c r="N116" s="823">
        <v>0</v>
      </c>
      <c r="O116" s="1048">
        <f>SUM(B116:N116)</f>
        <v>864831.47</v>
      </c>
      <c r="P116" s="1049"/>
      <c r="Q116" s="1050"/>
      <c r="R116" s="158"/>
    </row>
    <row r="117" spans="1:18" ht="15" x14ac:dyDescent="0.25">
      <c r="A117" s="128" t="s">
        <v>365</v>
      </c>
      <c r="B117" s="127">
        <v>610800</v>
      </c>
      <c r="C117" s="127">
        <v>391181.75999999995</v>
      </c>
      <c r="D117" s="127">
        <v>0</v>
      </c>
      <c r="E117" s="127">
        <v>0</v>
      </c>
      <c r="F117" s="821">
        <v>0</v>
      </c>
      <c r="G117" s="822">
        <v>0</v>
      </c>
      <c r="H117" s="823">
        <v>0</v>
      </c>
      <c r="I117" s="821">
        <v>0</v>
      </c>
      <c r="J117" s="822">
        <v>0</v>
      </c>
      <c r="K117" s="823">
        <v>0</v>
      </c>
      <c r="L117" s="821">
        <v>0</v>
      </c>
      <c r="M117" s="822">
        <v>0</v>
      </c>
      <c r="N117" s="823">
        <v>0</v>
      </c>
      <c r="O117" s="1048">
        <f>SUM(B117:N117)</f>
        <v>1001981.76</v>
      </c>
      <c r="P117" s="1049"/>
      <c r="Q117" s="1050"/>
      <c r="R117" s="158"/>
    </row>
    <row r="118" spans="1:18" ht="26.25" x14ac:dyDescent="0.25">
      <c r="A118" s="128" t="s">
        <v>364</v>
      </c>
      <c r="B118" s="127">
        <v>192000</v>
      </c>
      <c r="C118" s="127">
        <v>140861.93999999997</v>
      </c>
      <c r="D118" s="127">
        <v>0</v>
      </c>
      <c r="E118" s="127">
        <v>0</v>
      </c>
      <c r="F118" s="821">
        <v>0</v>
      </c>
      <c r="G118" s="822">
        <v>0</v>
      </c>
      <c r="H118" s="823">
        <v>0</v>
      </c>
      <c r="I118" s="821">
        <v>0</v>
      </c>
      <c r="J118" s="822">
        <v>0</v>
      </c>
      <c r="K118" s="823">
        <v>0</v>
      </c>
      <c r="L118" s="821">
        <v>0</v>
      </c>
      <c r="M118" s="822">
        <v>0</v>
      </c>
      <c r="N118" s="823">
        <v>0</v>
      </c>
      <c r="O118" s="1048">
        <f>SUM(B118:N118)</f>
        <v>332861.93999999994</v>
      </c>
      <c r="P118" s="1049"/>
      <c r="Q118" s="1050"/>
      <c r="R118" s="158"/>
    </row>
    <row r="119" spans="1:18" ht="15" x14ac:dyDescent="0.25">
      <c r="A119" s="128" t="s">
        <v>363</v>
      </c>
      <c r="B119" s="127"/>
      <c r="C119" s="127"/>
      <c r="D119" s="127"/>
      <c r="E119" s="127"/>
      <c r="F119" s="821"/>
      <c r="G119" s="822"/>
      <c r="H119" s="823"/>
      <c r="I119" s="821"/>
      <c r="J119" s="822"/>
      <c r="K119" s="822"/>
      <c r="L119" s="821"/>
      <c r="M119" s="822"/>
      <c r="N119" s="823"/>
      <c r="O119" s="809"/>
      <c r="P119" s="810"/>
      <c r="Q119" s="810"/>
    </row>
    <row r="120" spans="1:18" ht="15" x14ac:dyDescent="0.25">
      <c r="A120" s="124"/>
      <c r="B120" s="127"/>
      <c r="C120" s="127"/>
      <c r="D120" s="127"/>
      <c r="E120" s="127"/>
      <c r="F120" s="821"/>
      <c r="G120" s="822"/>
      <c r="H120" s="823"/>
      <c r="I120" s="821"/>
      <c r="J120" s="822"/>
      <c r="K120" s="822"/>
      <c r="L120" s="1043" t="s">
        <v>39</v>
      </c>
      <c r="M120" s="1044"/>
      <c r="N120" s="1045"/>
      <c r="O120" s="1046">
        <f>SUM(O115:Q119)</f>
        <v>11683981.34</v>
      </c>
      <c r="P120" s="1047"/>
      <c r="Q120" s="1047"/>
    </row>
    <row r="121" spans="1:18" ht="15" x14ac:dyDescent="0.25">
      <c r="B121" s="188"/>
      <c r="C121" s="188"/>
      <c r="D121" s="188"/>
      <c r="E121" s="188"/>
      <c r="F121" s="1042"/>
      <c r="G121" s="1042"/>
      <c r="H121" s="1042"/>
      <c r="I121" s="1042"/>
      <c r="J121" s="1042"/>
      <c r="K121" s="1042"/>
      <c r="L121" s="1042"/>
      <c r="M121" s="1042"/>
      <c r="N121" s="1042"/>
      <c r="O121" s="1042"/>
      <c r="P121" s="1042"/>
      <c r="Q121" s="1042"/>
      <c r="R121" s="121"/>
    </row>
    <row r="125" spans="1:18" ht="20.25" x14ac:dyDescent="0.3">
      <c r="C125" s="187"/>
    </row>
  </sheetData>
  <mergeCells count="369">
    <mergeCell ref="J68:K68"/>
    <mergeCell ref="N72:O72"/>
    <mergeCell ref="L73:M73"/>
    <mergeCell ref="N73:O73"/>
    <mergeCell ref="E74:E75"/>
    <mergeCell ref="H74:I74"/>
    <mergeCell ref="J74:K74"/>
    <mergeCell ref="L74:M74"/>
    <mergeCell ref="H75:I75"/>
    <mergeCell ref="J75:K75"/>
    <mergeCell ref="P68:Q68"/>
    <mergeCell ref="B72:C75"/>
    <mergeCell ref="D72:D75"/>
    <mergeCell ref="E72:E73"/>
    <mergeCell ref="F72:G75"/>
    <mergeCell ref="H72:I72"/>
    <mergeCell ref="J72:K72"/>
    <mergeCell ref="J45:K45"/>
    <mergeCell ref="L45:M45"/>
    <mergeCell ref="N45:O45"/>
    <mergeCell ref="A69:R69"/>
    <mergeCell ref="A70:E70"/>
    <mergeCell ref="F70:H70"/>
    <mergeCell ref="I70:L70"/>
    <mergeCell ref="M70:O70"/>
    <mergeCell ref="P70:R70"/>
    <mergeCell ref="B71:C71"/>
    <mergeCell ref="E67:E68"/>
    <mergeCell ref="H67:I67"/>
    <mergeCell ref="J67:K67"/>
    <mergeCell ref="L67:M67"/>
    <mergeCell ref="N67:O67"/>
    <mergeCell ref="P67:Q67"/>
    <mergeCell ref="H68:I68"/>
    <mergeCell ref="P72:Q72"/>
    <mergeCell ref="L72:M72"/>
    <mergeCell ref="A72:A75"/>
    <mergeCell ref="F71:G71"/>
    <mergeCell ref="H71:I71"/>
    <mergeCell ref="J71:K71"/>
    <mergeCell ref="L71:M71"/>
    <mergeCell ref="N71:O71"/>
    <mergeCell ref="P71:Q71"/>
    <mergeCell ref="A78:C82"/>
    <mergeCell ref="E78:K78"/>
    <mergeCell ref="L78:O78"/>
    <mergeCell ref="P78:R78"/>
    <mergeCell ref="E81:K81"/>
    <mergeCell ref="L81:O81"/>
    <mergeCell ref="P81:R81"/>
    <mergeCell ref="E79:K79"/>
    <mergeCell ref="E80:K80"/>
    <mergeCell ref="P90:R90"/>
    <mergeCell ref="L92:O92"/>
    <mergeCell ref="P92:R92"/>
    <mergeCell ref="P73:Q73"/>
    <mergeCell ref="E86:K86"/>
    <mergeCell ref="E82:K82"/>
    <mergeCell ref="L79:O79"/>
    <mergeCell ref="P79:R79"/>
    <mergeCell ref="L80:O80"/>
    <mergeCell ref="P77:R77"/>
    <mergeCell ref="H73:I73"/>
    <mergeCell ref="J73:K73"/>
    <mergeCell ref="L89:O89"/>
    <mergeCell ref="P89:R89"/>
    <mergeCell ref="P80:R80"/>
    <mergeCell ref="L82:O82"/>
    <mergeCell ref="P82:R82"/>
    <mergeCell ref="P66:Q66"/>
    <mergeCell ref="P64:Q64"/>
    <mergeCell ref="P97:R97"/>
    <mergeCell ref="E91:K91"/>
    <mergeCell ref="E93:K93"/>
    <mergeCell ref="E94:K94"/>
    <mergeCell ref="E95:K95"/>
    <mergeCell ref="E97:K97"/>
    <mergeCell ref="P75:Q75"/>
    <mergeCell ref="N74:O74"/>
    <mergeCell ref="P74:Q74"/>
    <mergeCell ref="L96:O96"/>
    <mergeCell ref="P96:R96"/>
    <mergeCell ref="P91:R91"/>
    <mergeCell ref="P93:R93"/>
    <mergeCell ref="P94:R94"/>
    <mergeCell ref="P95:R95"/>
    <mergeCell ref="L75:M75"/>
    <mergeCell ref="N75:O75"/>
    <mergeCell ref="L84:O84"/>
    <mergeCell ref="P84:R84"/>
    <mergeCell ref="L85:O85"/>
    <mergeCell ref="P85:R85"/>
    <mergeCell ref="L90:O90"/>
    <mergeCell ref="B64:C64"/>
    <mergeCell ref="F64:G64"/>
    <mergeCell ref="H64:I64"/>
    <mergeCell ref="J64:K64"/>
    <mergeCell ref="L64:M64"/>
    <mergeCell ref="N64:O64"/>
    <mergeCell ref="N59:O59"/>
    <mergeCell ref="P59:Q59"/>
    <mergeCell ref="A65:A68"/>
    <mergeCell ref="B65:C68"/>
    <mergeCell ref="D65:D68"/>
    <mergeCell ref="E65:E66"/>
    <mergeCell ref="F65:G68"/>
    <mergeCell ref="H65:I65"/>
    <mergeCell ref="J65:K65"/>
    <mergeCell ref="L65:M65"/>
    <mergeCell ref="N65:O65"/>
    <mergeCell ref="L68:M68"/>
    <mergeCell ref="N68:O68"/>
    <mergeCell ref="P65:Q65"/>
    <mergeCell ref="H66:I66"/>
    <mergeCell ref="J66:K66"/>
    <mergeCell ref="L66:M66"/>
    <mergeCell ref="N66:O66"/>
    <mergeCell ref="L104:R104"/>
    <mergeCell ref="A102:C102"/>
    <mergeCell ref="L102:R102"/>
    <mergeCell ref="A87:C93"/>
    <mergeCell ref="A83:C86"/>
    <mergeCell ref="E83:K83"/>
    <mergeCell ref="A62:R62"/>
    <mergeCell ref="A63:E63"/>
    <mergeCell ref="F63:H63"/>
    <mergeCell ref="I63:L63"/>
    <mergeCell ref="M63:O63"/>
    <mergeCell ref="E99:K99"/>
    <mergeCell ref="E98:K98"/>
    <mergeCell ref="E87:K87"/>
    <mergeCell ref="E88:K88"/>
    <mergeCell ref="E89:K89"/>
    <mergeCell ref="E90:K90"/>
    <mergeCell ref="P87:R87"/>
    <mergeCell ref="P88:R88"/>
    <mergeCell ref="L86:O86"/>
    <mergeCell ref="P86:R86"/>
    <mergeCell ref="A94:C99"/>
    <mergeCell ref="L87:O87"/>
    <mergeCell ref="P63:R63"/>
    <mergeCell ref="E101:K101"/>
    <mergeCell ref="E100:K100"/>
    <mergeCell ref="L88:O88"/>
    <mergeCell ref="L91:O91"/>
    <mergeCell ref="A105:C105"/>
    <mergeCell ref="E105:K105"/>
    <mergeCell ref="L105:R105"/>
    <mergeCell ref="A106:R106"/>
    <mergeCell ref="A103:C103"/>
    <mergeCell ref="E103:K103"/>
    <mergeCell ref="L103:R103"/>
    <mergeCell ref="E102:K102"/>
    <mergeCell ref="E92:K92"/>
    <mergeCell ref="E96:K96"/>
    <mergeCell ref="L93:O93"/>
    <mergeCell ref="L94:O94"/>
    <mergeCell ref="L95:O95"/>
    <mergeCell ref="L97:O97"/>
    <mergeCell ref="L99:O99"/>
    <mergeCell ref="P99:R99"/>
    <mergeCell ref="L98:O98"/>
    <mergeCell ref="P98:R98"/>
    <mergeCell ref="A104:C104"/>
    <mergeCell ref="E104:K104"/>
    <mergeCell ref="A107:A110"/>
    <mergeCell ref="C107:R107"/>
    <mergeCell ref="C108:R108"/>
    <mergeCell ref="B109:B110"/>
    <mergeCell ref="C109:R110"/>
    <mergeCell ref="P60:Q60"/>
    <mergeCell ref="H61:I61"/>
    <mergeCell ref="J61:K61"/>
    <mergeCell ref="L61:M61"/>
    <mergeCell ref="A58:A61"/>
    <mergeCell ref="P61:Q61"/>
    <mergeCell ref="P58:Q58"/>
    <mergeCell ref="H59:I59"/>
    <mergeCell ref="J59:K59"/>
    <mergeCell ref="L59:M59"/>
    <mergeCell ref="L83:O83"/>
    <mergeCell ref="P83:R83"/>
    <mergeCell ref="A76:R76"/>
    <mergeCell ref="A100:C100"/>
    <mergeCell ref="E84:K84"/>
    <mergeCell ref="L100:R100"/>
    <mergeCell ref="A101:C101"/>
    <mergeCell ref="E85:K85"/>
    <mergeCell ref="L101:R101"/>
    <mergeCell ref="A77:C77"/>
    <mergeCell ref="E77:K77"/>
    <mergeCell ref="L77:O77"/>
    <mergeCell ref="N61:O61"/>
    <mergeCell ref="P53:Q53"/>
    <mergeCell ref="H54:I54"/>
    <mergeCell ref="J54:K54"/>
    <mergeCell ref="L54:M54"/>
    <mergeCell ref="N54:O54"/>
    <mergeCell ref="P54:Q54"/>
    <mergeCell ref="P57:Q57"/>
    <mergeCell ref="A55:R55"/>
    <mergeCell ref="P56:R56"/>
    <mergeCell ref="N58:O58"/>
    <mergeCell ref="D51:D54"/>
    <mergeCell ref="E60:E61"/>
    <mergeCell ref="H60:I60"/>
    <mergeCell ref="J60:K60"/>
    <mergeCell ref="L60:M60"/>
    <mergeCell ref="N60:O60"/>
    <mergeCell ref="B57:C57"/>
    <mergeCell ref="F57:G57"/>
    <mergeCell ref="H57:I57"/>
    <mergeCell ref="J57:K57"/>
    <mergeCell ref="N51:O51"/>
    <mergeCell ref="P51:Q51"/>
    <mergeCell ref="J53:K53"/>
    <mergeCell ref="L53:M53"/>
    <mergeCell ref="N57:O57"/>
    <mergeCell ref="H51:I51"/>
    <mergeCell ref="J51:K51"/>
    <mergeCell ref="B58:C61"/>
    <mergeCell ref="E58:E59"/>
    <mergeCell ref="F58:G61"/>
    <mergeCell ref="H58:I58"/>
    <mergeCell ref="J58:K58"/>
    <mergeCell ref="L58:M58"/>
    <mergeCell ref="D58:D61"/>
    <mergeCell ref="A56:E56"/>
    <mergeCell ref="F56:H56"/>
    <mergeCell ref="I56:L56"/>
    <mergeCell ref="M56:O56"/>
    <mergeCell ref="L57:M57"/>
    <mergeCell ref="H52:I52"/>
    <mergeCell ref="J52:K52"/>
    <mergeCell ref="L52:M52"/>
    <mergeCell ref="N52:O52"/>
    <mergeCell ref="P52:Q52"/>
    <mergeCell ref="P45:Q45"/>
    <mergeCell ref="J43:K43"/>
    <mergeCell ref="L43:M43"/>
    <mergeCell ref="N43:O43"/>
    <mergeCell ref="P43:Q43"/>
    <mergeCell ref="A46:R46"/>
    <mergeCell ref="A42:A45"/>
    <mergeCell ref="B42:C45"/>
    <mergeCell ref="D42:D45"/>
    <mergeCell ref="E42:E43"/>
    <mergeCell ref="P50:Q50"/>
    <mergeCell ref="A51:A54"/>
    <mergeCell ref="B51:C54"/>
    <mergeCell ref="E51:E52"/>
    <mergeCell ref="F51:G54"/>
    <mergeCell ref="E53:E54"/>
    <mergeCell ref="H53:I53"/>
    <mergeCell ref="N53:O53"/>
    <mergeCell ref="L51:M51"/>
    <mergeCell ref="A47:R47"/>
    <mergeCell ref="A48:R48"/>
    <mergeCell ref="A49:E49"/>
    <mergeCell ref="F49:H49"/>
    <mergeCell ref="I49:L49"/>
    <mergeCell ref="M49:O49"/>
    <mergeCell ref="P49:R49"/>
    <mergeCell ref="B50:C50"/>
    <mergeCell ref="F50:G50"/>
    <mergeCell ref="H50:I50"/>
    <mergeCell ref="J50:K50"/>
    <mergeCell ref="L50:M50"/>
    <mergeCell ref="N50:O50"/>
    <mergeCell ref="P42:Q42"/>
    <mergeCell ref="F42:G45"/>
    <mergeCell ref="H42:I42"/>
    <mergeCell ref="J44:K44"/>
    <mergeCell ref="L44:M44"/>
    <mergeCell ref="N42:O42"/>
    <mergeCell ref="P44:Q44"/>
    <mergeCell ref="H43:I43"/>
    <mergeCell ref="E44:E45"/>
    <mergeCell ref="H44:I44"/>
    <mergeCell ref="H45:I45"/>
    <mergeCell ref="N44:O44"/>
    <mergeCell ref="J42:K42"/>
    <mergeCell ref="L42:M42"/>
    <mergeCell ref="A39:R39"/>
    <mergeCell ref="A40:G40"/>
    <mergeCell ref="H40:I41"/>
    <mergeCell ref="J40:K41"/>
    <mergeCell ref="L40:M41"/>
    <mergeCell ref="N40:O41"/>
    <mergeCell ref="P40:Q41"/>
    <mergeCell ref="R40:R41"/>
    <mergeCell ref="B41:C41"/>
    <mergeCell ref="F41:G41"/>
    <mergeCell ref="A27:R27"/>
    <mergeCell ref="A28:B28"/>
    <mergeCell ref="A30:B30"/>
    <mergeCell ref="E30:G30"/>
    <mergeCell ref="H30:R30"/>
    <mergeCell ref="A35:R35"/>
    <mergeCell ref="A36:A38"/>
    <mergeCell ref="B36:R37"/>
    <mergeCell ref="B38:R38"/>
    <mergeCell ref="L20:R21"/>
    <mergeCell ref="A22:R22"/>
    <mergeCell ref="A23:B23"/>
    <mergeCell ref="C23:R23"/>
    <mergeCell ref="A24:B24"/>
    <mergeCell ref="C24:R24"/>
    <mergeCell ref="A25:B25"/>
    <mergeCell ref="C25:R25"/>
    <mergeCell ref="A26:B26"/>
    <mergeCell ref="F26:G26"/>
    <mergeCell ref="H26:J26"/>
    <mergeCell ref="K26:M26"/>
    <mergeCell ref="A1:R1"/>
    <mergeCell ref="A2:R2"/>
    <mergeCell ref="A3:R3"/>
    <mergeCell ref="A4:R4"/>
    <mergeCell ref="A5:R5"/>
    <mergeCell ref="A6:R6"/>
    <mergeCell ref="A7:R7"/>
    <mergeCell ref="A8:R8"/>
    <mergeCell ref="A9:R9"/>
    <mergeCell ref="F118:H118"/>
    <mergeCell ref="I118:K118"/>
    <mergeCell ref="L118:N118"/>
    <mergeCell ref="O118:Q118"/>
    <mergeCell ref="A10:A12"/>
    <mergeCell ref="B10:R12"/>
    <mergeCell ref="A13:A16"/>
    <mergeCell ref="B13:R16"/>
    <mergeCell ref="L115:N115"/>
    <mergeCell ref="O115:Q115"/>
    <mergeCell ref="F116:H116"/>
    <mergeCell ref="I116:K116"/>
    <mergeCell ref="L116:N116"/>
    <mergeCell ref="O116:Q116"/>
    <mergeCell ref="A31:R31"/>
    <mergeCell ref="A32:A34"/>
    <mergeCell ref="B32:R33"/>
    <mergeCell ref="B34:R34"/>
    <mergeCell ref="A17:A18"/>
    <mergeCell ref="B17:R18"/>
    <mergeCell ref="B19:R19"/>
    <mergeCell ref="A20:A21"/>
    <mergeCell ref="B20:E21"/>
    <mergeCell ref="F20:K21"/>
    <mergeCell ref="F114:H114"/>
    <mergeCell ref="I114:K114"/>
    <mergeCell ref="L114:N114"/>
    <mergeCell ref="O114:Q114"/>
    <mergeCell ref="F115:H115"/>
    <mergeCell ref="I115:K115"/>
    <mergeCell ref="F117:H117"/>
    <mergeCell ref="I117:K117"/>
    <mergeCell ref="L117:N117"/>
    <mergeCell ref="O117:Q117"/>
    <mergeCell ref="F121:H121"/>
    <mergeCell ref="I121:K121"/>
    <mergeCell ref="L121:N121"/>
    <mergeCell ref="O121:Q121"/>
    <mergeCell ref="F120:H120"/>
    <mergeCell ref="I120:K120"/>
    <mergeCell ref="L120:N120"/>
    <mergeCell ref="O120:Q120"/>
    <mergeCell ref="F119:H119"/>
    <mergeCell ref="I119:K119"/>
    <mergeCell ref="L119:N119"/>
    <mergeCell ref="O119:Q119"/>
  </mergeCells>
  <pageMargins left="0.27559055118110237" right="0.23622047244094491" top="0.31496062992125984" bottom="0.27559055118110237" header="0" footer="0"/>
  <pageSetup scale="66" fitToHeight="4" orientation="landscape" r:id="rId1"/>
  <headerFooter alignWithMargins="0">
    <oddFooter>&amp;C&amp;P de &amp;N&amp;R&amp;F</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4</vt:i4>
      </vt:variant>
    </vt:vector>
  </HeadingPairs>
  <TitlesOfParts>
    <vt:vector size="21" baseType="lpstr">
      <vt:lpstr>Presidencia Municipal</vt:lpstr>
      <vt:lpstr>H. Cabildo</vt:lpstr>
      <vt:lpstr>Secretaría del Ayuntamiento</vt:lpstr>
      <vt:lpstr>Tesorería Municipal</vt:lpstr>
      <vt:lpstr>Dirección de Servicios Publicos</vt:lpstr>
      <vt:lpstr>Formato Caratula</vt:lpstr>
      <vt:lpstr>Sub combate </vt:lpstr>
      <vt:lpstr>Sub prevención</vt:lpstr>
      <vt:lpstr>Sub operativo</vt:lpstr>
      <vt:lpstr>Dirección de Inclusión y Desarr</vt:lpstr>
      <vt:lpstr>Catastro</vt:lpstr>
      <vt:lpstr>Desarrollo Rural</vt:lpstr>
      <vt:lpstr>Infraestructura y Desarrollo </vt:lpstr>
      <vt:lpstr>DIF</vt:lpstr>
      <vt:lpstr>Contraloría</vt:lpstr>
      <vt:lpstr>Comunicación Social</vt:lpstr>
      <vt:lpstr>Desarrollo Económico y Turismo</vt:lpstr>
      <vt:lpstr>'Comunicación Social'!Área_de_impresión</vt:lpstr>
      <vt:lpstr>Contraloría!Área_de_impresión</vt:lpstr>
      <vt:lpstr>'Desarrollo Económico y Turismo'!Área_de_impresión</vt:lpstr>
      <vt:lpstr>'Formato Caratula'!Área_de_impresión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Gladys</dc:creator>
  <cp:lastModifiedBy>SECRETARIA</cp:lastModifiedBy>
  <cp:lastPrinted>2022-07-22T18:21:23Z</cp:lastPrinted>
  <dcterms:created xsi:type="dcterms:W3CDTF">2015-04-21T14:54:48Z</dcterms:created>
  <dcterms:modified xsi:type="dcterms:W3CDTF">2023-01-25T16:01:35Z</dcterms:modified>
</cp:coreProperties>
</file>