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 CFG" sheetId="2" r:id="rId1"/>
  </sheets>
  <definedNames>
    <definedName name="_xlnm.Print_Area" localSheetId="0">'EAE CFG'!$B$2:$H$71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" i="2" l="1"/>
  <c r="G44" i="2"/>
  <c r="F44" i="2"/>
  <c r="E44" i="2"/>
  <c r="D44" i="2"/>
  <c r="H39" i="2"/>
  <c r="G39" i="2"/>
  <c r="F39" i="2"/>
  <c r="E39" i="2"/>
  <c r="D39" i="2"/>
  <c r="C39" i="2"/>
  <c r="C44" i="2" s="1"/>
  <c r="H43" i="2"/>
  <c r="E43" i="2"/>
  <c r="H40" i="2"/>
  <c r="E40" i="2"/>
  <c r="H28" i="2"/>
  <c r="G28" i="2"/>
  <c r="F28" i="2"/>
  <c r="E28" i="2"/>
  <c r="D28" i="2"/>
  <c r="C28" i="2"/>
  <c r="H29" i="2"/>
  <c r="E29" i="2"/>
  <c r="H19" i="2"/>
  <c r="G19" i="2"/>
  <c r="F19" i="2"/>
  <c r="E19" i="2"/>
  <c r="D19" i="2"/>
  <c r="C19" i="2"/>
  <c r="H21" i="2"/>
  <c r="E21" i="2"/>
  <c r="H9" i="2"/>
  <c r="F9" i="2"/>
  <c r="G9" i="2"/>
  <c r="E9" i="2"/>
  <c r="D9" i="2"/>
  <c r="C9" i="2"/>
  <c r="H13" i="2"/>
  <c r="H14" i="2"/>
  <c r="H15" i="2"/>
  <c r="H16" i="2"/>
  <c r="H17" i="2"/>
  <c r="E13" i="2"/>
  <c r="E14" i="2"/>
  <c r="E15" i="2"/>
  <c r="E16" i="2"/>
  <c r="E17" i="2"/>
  <c r="H12" i="2"/>
  <c r="E12" i="2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<sst xmlns="http://schemas.openxmlformats.org/spreadsheetml/2006/main" count="52" uniqueCount="52">
  <si>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</si>
  <si>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</si>
  <si>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</si>
  <si>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</si>
  <si>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</si>
  <si>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</si>
  <si>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</si>
  <si>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</si>
  <si>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</si>
  <si>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</si>
  <si>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</si>
  <si>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</si>
  <si>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</si>
  <si>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</si>
  <si>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</si>
  <si>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</si>
  <si>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</si>
  <si>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</si>
  <si>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</si>
  <si>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</si>
  <si>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</si>
  <si>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</si>
  <si>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</si>
  <si>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</si>
  <si>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</si>
  <si>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</si>
  <si>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</si>
  <si>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</si>
  <si>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</si>
  <si>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</si>
  <si>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</si>
  <si>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</si>
  <si>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</si>
  <si>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</si>
  <si>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</si>
  <si>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</si>
  <si>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</si>
  <si>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</si>
  <si>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</si>
  <si>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</si>
  <si>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</si>
  <si>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</si>
  <si>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</si>
  <si>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</si>
  <si>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</si>
  <si>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</si>
  <si>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</si>
  <si>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</si>
  <si>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</si>
  <si>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01 de enero al 31 de diciembre de 2022</t>
  </si>
  <si>
    <t>ASEC_EAEPECFG_4toTRIM_X2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</si>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</sst>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4" xfId="0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34636</xdr:colOff>
      <xdr:row>1</xdr:row>
      <xdr:rowOff>41563</xdr:rowOff>
    </xdr:from>
    <xdr:to>
      <xdr:col>1</xdr:col>
      <xdr:colOff>1517074</xdr:colOff>
      <xdr:row>4</xdr:row>
      <xdr:rowOff>131618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" y="96981"/>
          <a:ext cx="1482438" cy="547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692727</xdr:colOff>
      <xdr:row>1</xdr:row>
      <xdr:rowOff>41564</xdr:rowOff>
    </xdr:from>
    <xdr:to>
      <xdr:col>7</xdr:col>
      <xdr:colOff>1094509</xdr:colOff>
      <xdr:row>4</xdr:row>
      <xdr:rowOff>138546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3963" y="96982"/>
          <a:ext cx="1524001" cy="554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52</xdr:row>
      <xdr:rowOff>76200</xdr:rowOff>
    </xdr:from>
    <xdr:to>
      <xdr:col>7</xdr:col>
      <xdr:colOff>1016000</xdr:colOff>
      <xdr:row>67</xdr:row>
      <xdr:rowOff>101600</xdr:rowOff>
    </xdr:to>
    <xdr:grpSp>
      <xdr:nvGrpSpPr>
        <xdr:cNvPr id="13" name="1 Grupo"/>
        <xdr:cNvGrpSpPr/>
      </xdr:nvGrpSpPr>
      <xdr:grpSpPr bwMode="auto">
        <a:xfrm>
          <a:off x="63500" y="9027583"/>
          <a:ext cx="9596120" cy="2185924"/>
          <a:chOff x="0" y="0"/>
          <a:chExt cx="7818112" cy="861267"/>
        </a:xfrm>
      </xdr:grpSpPr>
      <xdr:sp macro="" textlink="">
        <xdr:nvSpPr>
          <xdr:cNvPr id="14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4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4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4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4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8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zoomScale="110" zoomScaleNormal="110" workbookViewId="0">
      <selection activeCell="B48" sqref="B48"/>
    </sheetView>
  </sheetViews>
  <sheetFormatPr baseColWidth="10" defaultColWidth="11.44140625" defaultRowHeight="11.4" x14ac:dyDescent="0.2"/>
  <cols>
    <col min="1" max="1" width="0.88671875" style="1" customWidth="1"/>
    <col min="2" max="2" width="37.44140625" style="1" customWidth="1"/>
    <col min="3" max="8" width="16.33203125" style="1" customWidth="1"/>
    <col min="9" max="11" width="13.6640625" style="1" customWidth="1"/>
    <col min="12" max="12" width="39.109375" style="1" customWidth="1"/>
    <col min="13" max="16384" width="11.44140625" style="1"/>
  </cols>
  <sheetData>
    <row r="1" spans="2:9" ht="4.5" customHeight="1" thickBot="1" x14ac:dyDescent="0.35">
      <c r="I1" s="2" t="s">
        <v>50</v>
      </c>
    </row>
    <row r="2" spans="2:9" ht="12" x14ac:dyDescent="0.2">
      <c r="B2" s="11" t="s">
        <v>51</v>
      </c>
      <c r="C2" s="12"/>
      <c r="D2" s="12"/>
      <c r="E2" s="12"/>
      <c r="F2" s="12"/>
      <c r="G2" s="12"/>
      <c r="H2" s="13"/>
    </row>
    <row r="3" spans="2:9" ht="12" x14ac:dyDescent="0.2">
      <c r="B3" s="14" t="s">
        <v>0</v>
      </c>
      <c r="C3" s="15"/>
      <c r="D3" s="15"/>
      <c r="E3" s="15"/>
      <c r="F3" s="15"/>
      <c r="G3" s="15"/>
      <c r="H3" s="16"/>
    </row>
    <row r="4" spans="2:9" ht="12" x14ac:dyDescent="0.2">
      <c r="B4" s="14" t="s">
        <v>1</v>
      </c>
      <c r="C4" s="15"/>
      <c r="D4" s="15"/>
      <c r="E4" s="15"/>
      <c r="F4" s="15"/>
      <c r="G4" s="15"/>
      <c r="H4" s="16"/>
    </row>
    <row r="5" spans="2:9" ht="12.6" thickBot="1" x14ac:dyDescent="0.25">
      <c r="B5" s="17" t="s">
        <v>49</v>
      </c>
      <c r="C5" s="18"/>
      <c r="D5" s="18"/>
      <c r="E5" s="18"/>
      <c r="F5" s="18"/>
      <c r="G5" s="18"/>
      <c r="H5" s="19"/>
    </row>
    <row r="6" spans="2:9" ht="12.6" thickBot="1" x14ac:dyDescent="0.25">
      <c r="B6" s="20" t="s">
        <v>2</v>
      </c>
      <c r="C6" s="23" t="s">
        <v>3</v>
      </c>
      <c r="D6" s="24"/>
      <c r="E6" s="24"/>
      <c r="F6" s="24"/>
      <c r="G6" s="25"/>
      <c r="H6" s="26" t="s">
        <v>4</v>
      </c>
    </row>
    <row r="7" spans="2:9" ht="24.6" thickBot="1" x14ac:dyDescent="0.25">
      <c r="B7" s="21"/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27"/>
    </row>
    <row r="8" spans="2:9" ht="12.6" thickBot="1" x14ac:dyDescent="0.25">
      <c r="B8" s="22"/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</row>
    <row r="9" spans="2:9" s="5" customFormat="1" ht="12" customHeight="1" x14ac:dyDescent="0.2">
      <c r="B9" s="3" t="s">
        <v>16</v>
      </c>
      <c r="C9" s="4">
        <f>SUM(C11:C17)</f>
        <v>136505723.65000001</v>
      </c>
      <c r="D9" s="4">
        <f>SUM(D11:D17)</f>
        <v>105375918.83000001</v>
      </c>
      <c r="E9" s="4">
        <f>C9+D9</f>
        <v>241881642.48000002</v>
      </c>
      <c r="F9" s="4">
        <f>SUM(F11:F17)</f>
        <v>153959407.65000001</v>
      </c>
      <c r="G9" s="4">
        <f>SUM(G10:G17)</f>
        <v>153959407.65000001</v>
      </c>
      <c r="H9" s="4">
        <f>E9-F9</f>
        <v>87922234.830000013</v>
      </c>
    </row>
    <row r="10" spans="2:9" ht="12" customHeight="1" x14ac:dyDescent="0.2">
      <c r="B10" s="6" t="s">
        <v>17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2:9" ht="14.4" customHeight="1" x14ac:dyDescent="0.2">
      <c r="B11" s="6" t="s">
        <v>18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2:9" ht="12" customHeight="1" x14ac:dyDescent="0.2">
      <c r="B12" s="6" t="s">
        <v>19</v>
      </c>
      <c r="C12" s="7">
        <v>124130923.77</v>
      </c>
      <c r="D12" s="7">
        <v>93305996.930000007</v>
      </c>
      <c r="E12" s="7">
        <f>C12+D12</f>
        <v>217436920.69999999</v>
      </c>
      <c r="F12" s="7">
        <v>137108726.62</v>
      </c>
      <c r="G12" s="7">
        <v>137108726.62</v>
      </c>
      <c r="H12" s="7">
        <f>E12-F12</f>
        <v>80328194.079999983</v>
      </c>
    </row>
    <row r="13" spans="2:9" ht="14.4" customHeight="1" x14ac:dyDescent="0.2">
      <c r="B13" s="6" t="s">
        <v>20</v>
      </c>
      <c r="C13" s="7">
        <v>0</v>
      </c>
      <c r="D13" s="7">
        <v>0</v>
      </c>
      <c r="E13" s="7">
        <f t="shared" ref="E13:E17" si="0">C13+D13</f>
        <v>0</v>
      </c>
      <c r="F13" s="7">
        <v>0</v>
      </c>
      <c r="G13" s="7">
        <v>0</v>
      </c>
      <c r="H13" s="7">
        <f t="shared" ref="H13:H17" si="1">E13-F13</f>
        <v>0</v>
      </c>
    </row>
    <row r="14" spans="2:9" ht="12" customHeight="1" x14ac:dyDescent="0.2">
      <c r="B14" s="6" t="s">
        <v>21</v>
      </c>
      <c r="C14" s="7">
        <v>0</v>
      </c>
      <c r="D14" s="7">
        <v>0</v>
      </c>
      <c r="E14" s="7">
        <f t="shared" si="0"/>
        <v>0</v>
      </c>
      <c r="F14" s="7">
        <v>0</v>
      </c>
      <c r="G14" s="7">
        <v>0</v>
      </c>
      <c r="H14" s="7">
        <f t="shared" si="1"/>
        <v>0</v>
      </c>
    </row>
    <row r="15" spans="2:9" ht="14.4" customHeight="1" x14ac:dyDescent="0.2">
      <c r="B15" s="6" t="s">
        <v>22</v>
      </c>
      <c r="C15" s="7">
        <v>0</v>
      </c>
      <c r="D15" s="7">
        <v>0</v>
      </c>
      <c r="E15" s="7">
        <f t="shared" si="0"/>
        <v>0</v>
      </c>
      <c r="F15" s="7">
        <v>0</v>
      </c>
      <c r="G15" s="7">
        <v>0</v>
      </c>
      <c r="H15" s="7">
        <f t="shared" si="1"/>
        <v>0</v>
      </c>
    </row>
    <row r="16" spans="2:9" ht="25.95" customHeight="1" x14ac:dyDescent="0.2">
      <c r="B16" s="6" t="s">
        <v>23</v>
      </c>
      <c r="C16" s="7">
        <v>12374799.880000001</v>
      </c>
      <c r="D16" s="7">
        <v>12069921.9</v>
      </c>
      <c r="E16" s="7">
        <f t="shared" si="0"/>
        <v>24444721.780000001</v>
      </c>
      <c r="F16" s="7">
        <v>16850681.030000001</v>
      </c>
      <c r="G16" s="7">
        <v>16850681.030000001</v>
      </c>
      <c r="H16" s="7">
        <f t="shared" si="1"/>
        <v>7594040.75</v>
      </c>
    </row>
    <row r="17" spans="2:8" ht="14.4" customHeight="1" x14ac:dyDescent="0.2">
      <c r="B17" s="6" t="s">
        <v>24</v>
      </c>
      <c r="C17" s="7">
        <v>0</v>
      </c>
      <c r="D17" s="7">
        <v>0</v>
      </c>
      <c r="E17" s="7">
        <f t="shared" si="0"/>
        <v>0</v>
      </c>
      <c r="F17" s="7">
        <v>0</v>
      </c>
      <c r="G17" s="7">
        <v>0</v>
      </c>
      <c r="H17" s="7">
        <f t="shared" si="1"/>
        <v>0</v>
      </c>
    </row>
    <row r="18" spans="2:8" ht="10.95" customHeight="1" x14ac:dyDescent="0.2">
      <c r="B18" s="6"/>
      <c r="C18" s="7"/>
      <c r="D18" s="7"/>
      <c r="E18" s="7"/>
      <c r="F18" s="7"/>
      <c r="G18" s="7"/>
      <c r="H18" s="7"/>
    </row>
    <row r="19" spans="2:8" s="5" customFormat="1" ht="14.4" customHeight="1" x14ac:dyDescent="0.25">
      <c r="B19" s="3" t="s">
        <v>25</v>
      </c>
      <c r="C19" s="4">
        <f>SUM(C20:C26)</f>
        <v>8900043.4100000001</v>
      </c>
      <c r="D19" s="4">
        <f>SUM(D20:D26)</f>
        <v>23662894.629999999</v>
      </c>
      <c r="E19" s="4">
        <f>C19+D19</f>
        <v>32562938.039999999</v>
      </c>
      <c r="F19" s="4">
        <f>SUM(F20:F26)</f>
        <v>26375553.379999999</v>
      </c>
      <c r="G19" s="4">
        <f>SUM(G20:G26)</f>
        <v>26375553.379999999</v>
      </c>
      <c r="H19" s="4">
        <f>E19-F19</f>
        <v>6187384.6600000001</v>
      </c>
    </row>
    <row r="20" spans="2:8" ht="12" customHeight="1" x14ac:dyDescent="0.2">
      <c r="B20" s="6" t="s">
        <v>26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ht="14.4" customHeight="1" x14ac:dyDescent="0.2">
      <c r="B21" s="6" t="s">
        <v>27</v>
      </c>
      <c r="C21" s="7">
        <v>8900043.4100000001</v>
      </c>
      <c r="D21" s="7">
        <v>23662894.629999999</v>
      </c>
      <c r="E21" s="7">
        <f>C21+D21</f>
        <v>32562938.039999999</v>
      </c>
      <c r="F21" s="7">
        <v>26375553.379999999</v>
      </c>
      <c r="G21" s="7">
        <v>26375553.379999999</v>
      </c>
      <c r="H21" s="7">
        <f>E21-F21</f>
        <v>6187384.6600000001</v>
      </c>
    </row>
    <row r="22" spans="2:8" ht="15" customHeight="1" x14ac:dyDescent="0.2">
      <c r="B22" s="6" t="s">
        <v>28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</row>
    <row r="23" spans="2:8" ht="24.75" customHeight="1" x14ac:dyDescent="0.2">
      <c r="B23" s="6" t="s">
        <v>29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</row>
    <row r="24" spans="2:8" x14ac:dyDescent="0.2">
      <c r="B24" s="6" t="s">
        <v>30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</row>
    <row r="25" spans="2:8" x14ac:dyDescent="0.2">
      <c r="B25" s="6" t="s">
        <v>31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</row>
    <row r="26" spans="2:8" x14ac:dyDescent="0.2">
      <c r="B26" s="6" t="s">
        <v>32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2:8" ht="10.95" customHeight="1" x14ac:dyDescent="0.2">
      <c r="B27" s="6"/>
      <c r="C27" s="7"/>
      <c r="D27" s="7"/>
      <c r="E27" s="7"/>
      <c r="F27" s="7"/>
      <c r="G27" s="7"/>
      <c r="H27" s="7"/>
    </row>
    <row r="28" spans="2:8" s="5" customFormat="1" ht="12" x14ac:dyDescent="0.25">
      <c r="B28" s="3" t="s">
        <v>33</v>
      </c>
      <c r="C28" s="4">
        <f>SUM(C29:C37)</f>
        <v>1694425.4</v>
      </c>
      <c r="D28" s="4">
        <f>SUM(D29:D37)</f>
        <v>1172543.3500000001</v>
      </c>
      <c r="E28" s="4">
        <f>C28+D28</f>
        <v>2866968.75</v>
      </c>
      <c r="F28" s="4">
        <f>SUM(F29:F37)</f>
        <v>1391833.95</v>
      </c>
      <c r="G28" s="4">
        <f>SUM(G29:G37)</f>
        <v>1391833.95</v>
      </c>
      <c r="H28" s="4">
        <f>E28-F28</f>
        <v>1475134.8</v>
      </c>
    </row>
    <row r="29" spans="2:8" ht="22.8" x14ac:dyDescent="0.2">
      <c r="B29" s="6" t="s">
        <v>34</v>
      </c>
      <c r="C29" s="7">
        <v>1694425.4</v>
      </c>
      <c r="D29" s="7">
        <v>1172543.3500000001</v>
      </c>
      <c r="E29" s="7">
        <f>C29+D29</f>
        <v>2866968.75</v>
      </c>
      <c r="F29" s="7">
        <v>1391833.95</v>
      </c>
      <c r="G29" s="7">
        <v>1391833.95</v>
      </c>
      <c r="H29" s="7">
        <f>E29-F29</f>
        <v>1475134.8</v>
      </c>
    </row>
    <row r="30" spans="2:8" x14ac:dyDescent="0.2">
      <c r="B30" s="6" t="s">
        <v>35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2:8" x14ac:dyDescent="0.2">
      <c r="B32" s="6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2:8" x14ac:dyDescent="0.2"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x14ac:dyDescent="0.2"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2:8" x14ac:dyDescent="0.2">
      <c r="B35" s="6" t="s">
        <v>40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">
      <c r="B36" s="6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">
      <c r="B37" s="6" t="s">
        <v>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2:8" x14ac:dyDescent="0.2">
      <c r="B38" s="6"/>
      <c r="C38" s="7"/>
      <c r="D38" s="7"/>
      <c r="E38" s="7"/>
      <c r="F38" s="7"/>
      <c r="G38" s="7"/>
      <c r="H38" s="7"/>
    </row>
    <row r="39" spans="2:8" s="5" customFormat="1" ht="21.6" customHeight="1" x14ac:dyDescent="0.25">
      <c r="B39" s="3" t="s">
        <v>43</v>
      </c>
      <c r="C39" s="4">
        <f>SUM(C40:C43)</f>
        <v>5230808</v>
      </c>
      <c r="D39" s="4">
        <f>SUM(D40:D43)</f>
        <v>-192007.66000000015</v>
      </c>
      <c r="E39" s="4">
        <f>C39+D39</f>
        <v>5038800.34</v>
      </c>
      <c r="F39" s="4">
        <f>SUM(F40:F43)</f>
        <v>2598339.04</v>
      </c>
      <c r="G39" s="4">
        <f>SUM(G40:G43)</f>
        <v>2598339.04</v>
      </c>
      <c r="H39" s="4">
        <f>E39-F39</f>
        <v>2440461.2999999998</v>
      </c>
    </row>
    <row r="40" spans="2:8" ht="22.8" x14ac:dyDescent="0.2">
      <c r="B40" s="6" t="s">
        <v>44</v>
      </c>
      <c r="C40" s="7">
        <v>2254000</v>
      </c>
      <c r="D40" s="7">
        <v>2451792.34</v>
      </c>
      <c r="E40" s="7">
        <f>C40+D40</f>
        <v>4705792.34</v>
      </c>
      <c r="F40" s="7">
        <v>2598339.04</v>
      </c>
      <c r="G40" s="7">
        <v>2598339.04</v>
      </c>
      <c r="H40" s="7">
        <f>E40-F40</f>
        <v>2107453.2999999998</v>
      </c>
    </row>
    <row r="41" spans="2:8" ht="22.95" x14ac:dyDescent="0.2">
      <c r="B41" s="6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">
      <c r="B42" s="6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ht="12.75" thickBot="1" x14ac:dyDescent="0.25">
      <c r="B43" s="6" t="s">
        <v>47</v>
      </c>
      <c r="C43" s="7">
        <v>2976808</v>
      </c>
      <c r="D43" s="7">
        <v>-2643800</v>
      </c>
      <c r="E43" s="7">
        <f>C43+D43</f>
        <v>333008</v>
      </c>
      <c r="F43" s="7">
        <v>0</v>
      </c>
      <c r="G43" s="7">
        <v>0</v>
      </c>
      <c r="H43" s="7">
        <f>E43-F43</f>
        <v>333008</v>
      </c>
    </row>
    <row r="44" spans="2:8" ht="12.75" thickBot="1" x14ac:dyDescent="0.25">
      <c r="B44" s="8" t="s">
        <v>48</v>
      </c>
      <c r="C44" s="9">
        <f>C9+C19+C28+C39</f>
        <v>152331000.46000001</v>
      </c>
      <c r="D44" s="9">
        <f>D9+D19+D28+D39</f>
        <v>130019349.15000001</v>
      </c>
      <c r="E44" s="9">
        <f>C44+D44</f>
        <v>282350349.61000001</v>
      </c>
      <c r="F44" s="9">
        <f>F9+F19+F28+F39</f>
        <v>184325134.01999998</v>
      </c>
      <c r="G44" s="9">
        <f>G9+G19+G28+G39</f>
        <v>184325134.01999998</v>
      </c>
      <c r="H44" s="9">
        <f>E44-F44</f>
        <v>98025215.590000033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59055118110236227" right="0.19685039370078741" top="0.19685039370078741" bottom="0.19685039370078741" header="0.31496062992125984" footer="0.31496062992125984"/>
  <pageSetup scale="72" orientation="portrait" r:id="rId1"/>
  <ignoredErrors>
    <ignoredError sqref="C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 CFG</vt:lpstr>
      <vt:lpstr>'EAE CFG'!Área_de_impresión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2023-01-27T23:09:43Z</cp:lastPrinted>
  <dcterms:created xsi:type="dcterms:W3CDTF">2019-02-28T18:43:37Z</dcterms:created>
  <dcterms:modified xsi:type="dcterms:W3CDTF">2023-01-27T23:09:49Z</dcterms:modified>
</cp:coreProperties>
</file>