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BALANCE PRESUPUESTAL" sheetId="2" r:id="rId1"/>
  </sheets>
  <definedNames>
    <definedName name="_xlnm.Print_Area" localSheetId="0">'BALANCE PRESUPUESTAL'!$A$1:$F$98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2" i="2" l="1"/>
  <c r="E82" i="2"/>
  <c r="C82" i="2"/>
  <c r="D81" i="2"/>
  <c r="E81" i="2"/>
  <c r="C81" i="2"/>
  <c r="D65" i="2"/>
  <c r="E65" i="2"/>
  <c r="C65" i="2"/>
  <c r="D64" i="2"/>
  <c r="E64" i="2"/>
  <c r="C64" i="2"/>
  <c r="E56" i="2"/>
  <c r="D56" i="2"/>
  <c r="E58" i="2"/>
  <c r="D58" i="2"/>
  <c r="E57" i="2"/>
  <c r="D57" i="2"/>
  <c r="D48" i="2"/>
  <c r="E48" i="2"/>
  <c r="C48" i="2"/>
  <c r="D44" i="2"/>
  <c r="E44" i="2"/>
  <c r="C44" i="2"/>
  <c r="D41" i="2"/>
  <c r="E41" i="2"/>
  <c r="C41" i="2"/>
  <c r="D34" i="2"/>
  <c r="E34" i="2"/>
  <c r="C34" i="2"/>
  <c r="D30" i="2"/>
  <c r="E30" i="2"/>
  <c r="C30" i="2"/>
  <c r="D24" i="2"/>
  <c r="E24" i="2"/>
  <c r="C24" i="2"/>
  <c r="D23" i="2"/>
  <c r="E23" i="2"/>
  <c r="C23" i="2"/>
  <c r="D22" i="2"/>
  <c r="E22" i="2"/>
  <c r="C22" i="2"/>
  <c r="D14" i="2"/>
  <c r="E14" i="2"/>
  <c r="C14" i="2"/>
  <c r="D9" i="2"/>
  <c r="E9" i="2"/>
  <c r="C9" i="2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<sst xmlns="http://schemas.openxmlformats.org/spreadsheetml/2006/main" count="71" uniqueCount="47">
  <si>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</si>
  <si>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</si>
  <si>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</si>
  <si>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</si>
  <si>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</si>
  <si>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</si>
  <si>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</si>
  <si>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</si>
  <si>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</si>
  <si>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</si>
  <si>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</si>
  <si>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</si>
  <si>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</si>
  <si>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</si>
  <si>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</si>
  <si>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</si>
  <si>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</si>
  <si>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</si>
  <si>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</si>
  <si>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</si>
  <si>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</si>
  <si>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</si>
  <si>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</si>
  <si>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</si>
  <si>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</si>
  <si>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</si>
  <si>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</si>
  <si>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</si>
  <si>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</si>
  <si>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</si>
  <si>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</si>
  <si>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</si>
  <si>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</si>
  <si>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</si>
  <si>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</si>
  <si>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</si>
  <si>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</si>
  <si>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</si>
  <si>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</si>
  <si>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</si>
  <si>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</si>
  <si>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</si>
  <si>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</si>
  <si>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</si>
  <si>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2022 (b)</t>
  </si>
  <si>
    <t>ASEC_BPD_4toTRIM_Z5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</si>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</sst>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5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8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4" fontId="5" fillId="0" borderId="5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4" fontId="4" fillId="2" borderId="5" xfId="1" applyNumberFormat="1" applyFont="1" applyFill="1" applyBorder="1" applyAlignment="1">
      <alignment horizontal="right" vertical="center" wrapText="1"/>
    </xf>
    <xf numFmtId="4" fontId="5" fillId="2" borderId="5" xfId="1" applyNumberFormat="1" applyFont="1" applyFill="1" applyBorder="1" applyAlignment="1">
      <alignment horizontal="right" vertical="center" wrapText="1"/>
    </xf>
    <xf numFmtId="4" fontId="5" fillId="3" borderId="5" xfId="1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45720</xdr:rowOff>
    </xdr:from>
    <xdr:to>
      <xdr:col>1</xdr:col>
      <xdr:colOff>1691640</xdr:colOff>
      <xdr:row>4</xdr:row>
      <xdr:rowOff>144780</xdr:rowOff>
    </xdr:to>
    <xdr:pic>
      <xdr:nvPicPr>
        <xdr:cNvPr id="3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64592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60960</xdr:rowOff>
    </xdr:from>
    <xdr:to>
      <xdr:col>4</xdr:col>
      <xdr:colOff>1203960</xdr:colOff>
      <xdr:row>4</xdr:row>
      <xdr:rowOff>137160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4300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86</xdr:row>
      <xdr:rowOff>139700</xdr:rowOff>
    </xdr:from>
    <xdr:to>
      <xdr:col>4</xdr:col>
      <xdr:colOff>1181099</xdr:colOff>
      <xdr:row>95</xdr:row>
      <xdr:rowOff>25400</xdr:rowOff>
    </xdr:to>
    <xdr:grpSp>
      <xdr:nvGrpSpPr>
        <xdr:cNvPr id="5" name="1 Grupo"/>
        <xdr:cNvGrpSpPr/>
      </xdr:nvGrpSpPr>
      <xdr:grpSpPr bwMode="auto">
        <a:xfrm>
          <a:off x="60960" y="15044420"/>
          <a:ext cx="7132319" cy="1531620"/>
          <a:chOff x="0" y="0"/>
          <a:chExt cx="7818112" cy="838752"/>
        </a:xfrm>
      </xdr:grpSpPr>
      <xdr:sp macro="" textlink="">
        <xdr:nvSpPr>
          <xdr:cNvPr id="6" name="2 CuadroTexto"/>
          <xdr:cNvSpPr txBox="1"/>
        </xdr:nvSpPr>
        <xdr:spPr>
          <a:xfrm>
            <a:off x="1964045" y="688127"/>
            <a:ext cx="3613876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/>
          <xdr:cNvSpPr txBox="1"/>
        </xdr:nvSpPr>
        <xdr:spPr>
          <a:xfrm>
            <a:off x="4450309" y="374632"/>
            <a:ext cx="336780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view="pageLayout" topLeftCell="A83" zoomScaleNormal="100" workbookViewId="0">
      <selection activeCell="B101" sqref="B101"/>
    </sheetView>
  </sheetViews>
  <sheetFormatPr baseColWidth="10" defaultRowHeight="14.4" x14ac:dyDescent="0.3"/>
  <cols>
    <col min="1" max="1" width="0.88671875" customWidth="1"/>
    <col min="2" max="2" width="47.33203125" style="1" customWidth="1"/>
    <col min="3" max="5" width="17.88671875" style="2" customWidth="1"/>
    <col min="6" max="6" width="0.6640625" customWidth="1"/>
    <col min="7" max="7" width="11.6640625" bestFit="1" customWidth="1"/>
  </cols>
  <sheetData>
    <row r="1" spans="2:6" ht="4.5" customHeight="1" thickBot="1" x14ac:dyDescent="0.35"/>
    <row r="2" spans="2:6" ht="15" x14ac:dyDescent="0.25">
      <c r="B2" s="49" t="s">
        <v>46</v>
      </c>
      <c r="C2" s="50"/>
      <c r="D2" s="50"/>
      <c r="E2" s="51"/>
      <c r="F2" s="3" t="s">
        <v>45</v>
      </c>
    </row>
    <row r="3" spans="2:6" x14ac:dyDescent="0.3">
      <c r="B3" s="52" t="s">
        <v>0</v>
      </c>
      <c r="C3" s="53"/>
      <c r="D3" s="53"/>
      <c r="E3" s="54"/>
    </row>
    <row r="4" spans="2:6" x14ac:dyDescent="0.3">
      <c r="B4" s="52" t="s">
        <v>44</v>
      </c>
      <c r="C4" s="53"/>
      <c r="D4" s="53"/>
      <c r="E4" s="54"/>
    </row>
    <row r="5" spans="2:6" ht="15" thickBot="1" x14ac:dyDescent="0.35">
      <c r="B5" s="55" t="s">
        <v>1</v>
      </c>
      <c r="C5" s="56"/>
      <c r="D5" s="56"/>
      <c r="E5" s="57"/>
    </row>
    <row r="6" spans="2:6" x14ac:dyDescent="0.3">
      <c r="B6" s="58" t="s">
        <v>2</v>
      </c>
      <c r="C6" s="42" t="s">
        <v>3</v>
      </c>
      <c r="D6" s="60" t="s">
        <v>4</v>
      </c>
      <c r="E6" s="42" t="s">
        <v>5</v>
      </c>
    </row>
    <row r="7" spans="2:6" ht="15" thickBot="1" x14ac:dyDescent="0.35">
      <c r="B7" s="59"/>
      <c r="C7" s="43" t="s">
        <v>6</v>
      </c>
      <c r="D7" s="61"/>
      <c r="E7" s="43" t="s">
        <v>7</v>
      </c>
    </row>
    <row r="8" spans="2:6" ht="4.5" customHeight="1" x14ac:dyDescent="0.3">
      <c r="B8" s="4"/>
      <c r="C8" s="5"/>
      <c r="D8" s="5"/>
      <c r="E8" s="5"/>
    </row>
    <row r="9" spans="2:6" ht="15" x14ac:dyDescent="0.25">
      <c r="B9" s="6" t="s">
        <v>8</v>
      </c>
      <c r="C9" s="7">
        <f>SUM(C10:C12)</f>
        <v>150327000.45999998</v>
      </c>
      <c r="D9" s="7">
        <f t="shared" ref="D9:E9" si="0">SUM(D10:D12)</f>
        <v>181784130.69</v>
      </c>
      <c r="E9" s="7">
        <f t="shared" si="0"/>
        <v>181784130.69</v>
      </c>
    </row>
    <row r="10" spans="2:6" x14ac:dyDescent="0.3">
      <c r="B10" s="8" t="s">
        <v>9</v>
      </c>
      <c r="C10" s="9">
        <v>117357421.55</v>
      </c>
      <c r="D10" s="9">
        <v>138414321.91</v>
      </c>
      <c r="E10" s="9">
        <v>138414321.91</v>
      </c>
    </row>
    <row r="11" spans="2:6" ht="15" x14ac:dyDescent="0.25">
      <c r="B11" s="8" t="s">
        <v>10</v>
      </c>
      <c r="C11" s="9">
        <v>34973578.909999996</v>
      </c>
      <c r="D11" s="9">
        <v>39741052.039999999</v>
      </c>
      <c r="E11" s="9">
        <v>39741052.039999999</v>
      </c>
    </row>
    <row r="12" spans="2:6" ht="15" x14ac:dyDescent="0.25">
      <c r="B12" s="8" t="s">
        <v>11</v>
      </c>
      <c r="C12" s="9">
        <v>-2004000</v>
      </c>
      <c r="D12" s="9">
        <v>3628756.74</v>
      </c>
      <c r="E12" s="9">
        <v>3628756.74</v>
      </c>
    </row>
    <row r="13" spans="2:6" ht="4.5" customHeight="1" x14ac:dyDescent="0.3">
      <c r="B13" s="10"/>
      <c r="C13" s="9"/>
      <c r="D13" s="9"/>
      <c r="E13" s="9"/>
    </row>
    <row r="14" spans="2:6" ht="15" x14ac:dyDescent="0.25">
      <c r="B14" s="6" t="s">
        <v>12</v>
      </c>
      <c r="C14" s="7">
        <f>SUM(C15:C16)</f>
        <v>150327000.46000001</v>
      </c>
      <c r="D14" s="7">
        <f t="shared" ref="D14:E14" si="1">SUM(D15:D16)</f>
        <v>178814030.75999999</v>
      </c>
      <c r="E14" s="7">
        <f t="shared" si="1"/>
        <v>178814030.75999999</v>
      </c>
    </row>
    <row r="15" spans="2:6" ht="22.8" x14ac:dyDescent="0.3">
      <c r="B15" s="8" t="s">
        <v>13</v>
      </c>
      <c r="C15" s="9">
        <v>117357421.62</v>
      </c>
      <c r="D15" s="9">
        <v>137368656.22999999</v>
      </c>
      <c r="E15" s="9">
        <v>137368656.22999999</v>
      </c>
    </row>
    <row r="16" spans="2:6" ht="22.8" x14ac:dyDescent="0.3">
      <c r="B16" s="8" t="s">
        <v>14</v>
      </c>
      <c r="C16" s="9">
        <v>32969578.84</v>
      </c>
      <c r="D16" s="9">
        <v>41445374.530000001</v>
      </c>
      <c r="E16" s="9">
        <v>41445374.530000001</v>
      </c>
    </row>
    <row r="17" spans="2:5" ht="4.5" customHeight="1" x14ac:dyDescent="0.3">
      <c r="B17" s="10"/>
      <c r="C17" s="11"/>
      <c r="D17" s="11"/>
      <c r="E17" s="11"/>
    </row>
    <row r="18" spans="2:5" x14ac:dyDescent="0.3">
      <c r="B18" s="6" t="s">
        <v>15</v>
      </c>
      <c r="C18" s="39"/>
      <c r="D18" s="7">
        <v>0</v>
      </c>
      <c r="E18" s="7">
        <v>0</v>
      </c>
    </row>
    <row r="19" spans="2:5" ht="22.8" x14ac:dyDescent="0.3">
      <c r="B19" s="8" t="s">
        <v>16</v>
      </c>
      <c r="C19" s="40"/>
      <c r="D19" s="9">
        <v>0</v>
      </c>
      <c r="E19" s="9">
        <v>0</v>
      </c>
    </row>
    <row r="20" spans="2:5" ht="22.95" x14ac:dyDescent="0.3">
      <c r="B20" s="8" t="s">
        <v>17</v>
      </c>
      <c r="C20" s="40"/>
      <c r="D20" s="9">
        <v>0</v>
      </c>
      <c r="E20" s="9">
        <v>0</v>
      </c>
    </row>
    <row r="21" spans="2:5" ht="4.5" customHeight="1" x14ac:dyDescent="0.3">
      <c r="B21" s="10"/>
      <c r="C21" s="11"/>
      <c r="D21" s="9"/>
      <c r="E21" s="9"/>
    </row>
    <row r="22" spans="2:5" x14ac:dyDescent="0.3">
      <c r="B22" s="6" t="s">
        <v>18</v>
      </c>
      <c r="C22" s="7">
        <f>C9-C14+C18</f>
        <v>-2.9802322387695313E-8</v>
      </c>
      <c r="D22" s="7">
        <f t="shared" ref="D22:E22" si="2">D9-D14+D18</f>
        <v>2970099.9300000072</v>
      </c>
      <c r="E22" s="7">
        <f t="shared" si="2"/>
        <v>2970099.9300000072</v>
      </c>
    </row>
    <row r="23" spans="2:5" ht="24" x14ac:dyDescent="0.25">
      <c r="B23" s="6" t="s">
        <v>19</v>
      </c>
      <c r="C23" s="7">
        <f>C22-C12</f>
        <v>2003999.9999999702</v>
      </c>
      <c r="D23" s="7">
        <f t="shared" ref="D23:E23" si="3">D22-D12</f>
        <v>-658656.80999999307</v>
      </c>
      <c r="E23" s="7">
        <f t="shared" si="3"/>
        <v>-658656.80999999307</v>
      </c>
    </row>
    <row r="24" spans="2:5" ht="24" x14ac:dyDescent="0.25">
      <c r="B24" s="6" t="s">
        <v>20</v>
      </c>
      <c r="C24" s="7">
        <f>C23-C18</f>
        <v>2003999.9999999702</v>
      </c>
      <c r="D24" s="7">
        <f t="shared" ref="D24:E24" si="4">D23-D18</f>
        <v>-658656.80999999307</v>
      </c>
      <c r="E24" s="7">
        <f t="shared" si="4"/>
        <v>-658656.80999999307</v>
      </c>
    </row>
    <row r="25" spans="2:5" ht="4.5" customHeight="1" thickBot="1" x14ac:dyDescent="0.35">
      <c r="B25" s="12"/>
      <c r="C25" s="13"/>
      <c r="D25" s="13"/>
      <c r="E25" s="13"/>
    </row>
    <row r="26" spans="2:5" ht="4.5" customHeight="1" x14ac:dyDescent="0.3">
      <c r="B26" s="14"/>
      <c r="C26" s="15"/>
      <c r="D26" s="15"/>
      <c r="E26" s="15"/>
    </row>
    <row r="27" spans="2:5" ht="4.5" customHeight="1" thickBot="1" x14ac:dyDescent="0.35">
      <c r="B27" s="16"/>
      <c r="C27" s="17"/>
      <c r="D27" s="17"/>
      <c r="E27" s="17"/>
    </row>
    <row r="28" spans="2:5" ht="15" thickBot="1" x14ac:dyDescent="0.35">
      <c r="B28" s="44" t="s">
        <v>21</v>
      </c>
      <c r="C28" s="45" t="s">
        <v>22</v>
      </c>
      <c r="D28" s="45" t="s">
        <v>4</v>
      </c>
      <c r="E28" s="46" t="s">
        <v>23</v>
      </c>
    </row>
    <row r="29" spans="2:5" ht="4.5" customHeight="1" x14ac:dyDescent="0.3">
      <c r="B29" s="18"/>
      <c r="C29" s="19"/>
      <c r="D29" s="19"/>
      <c r="E29" s="19"/>
    </row>
    <row r="30" spans="2:5" ht="24" x14ac:dyDescent="0.25">
      <c r="B30" s="20" t="s">
        <v>24</v>
      </c>
      <c r="C30" s="7">
        <f>SUM(C31:C32)</f>
        <v>250000</v>
      </c>
      <c r="D30" s="7">
        <f t="shared" ref="D30:E30" si="5">SUM(D31:D32)</f>
        <v>652583.65999999992</v>
      </c>
      <c r="E30" s="7">
        <f t="shared" si="5"/>
        <v>652583.65999999992</v>
      </c>
    </row>
    <row r="31" spans="2:5" ht="24" x14ac:dyDescent="0.25">
      <c r="B31" s="21" t="s">
        <v>25</v>
      </c>
      <c r="C31" s="9">
        <v>0</v>
      </c>
      <c r="D31" s="9">
        <v>372210</v>
      </c>
      <c r="E31" s="9">
        <v>372210</v>
      </c>
    </row>
    <row r="32" spans="2:5" ht="24" x14ac:dyDescent="0.25">
      <c r="B32" s="21" t="s">
        <v>26</v>
      </c>
      <c r="C32" s="9">
        <v>250000</v>
      </c>
      <c r="D32" s="9">
        <v>280373.65999999997</v>
      </c>
      <c r="E32" s="9">
        <v>280373.65999999997</v>
      </c>
    </row>
    <row r="33" spans="2:5" ht="4.5" customHeight="1" x14ac:dyDescent="0.3">
      <c r="B33" s="22"/>
      <c r="C33" s="9"/>
      <c r="D33" s="9"/>
      <c r="E33" s="9"/>
    </row>
    <row r="34" spans="2:5" ht="15" x14ac:dyDescent="0.25">
      <c r="B34" s="20" t="s">
        <v>27</v>
      </c>
      <c r="C34" s="7">
        <f>C24+C30</f>
        <v>2253999.9999999702</v>
      </c>
      <c r="D34" s="7">
        <f t="shared" ref="D34:E34" si="6">D24+D30</f>
        <v>-6073.1499999931548</v>
      </c>
      <c r="E34" s="7">
        <f t="shared" si="6"/>
        <v>-6073.1499999931548</v>
      </c>
    </row>
    <row r="35" spans="2:5" ht="4.5" customHeight="1" thickBot="1" x14ac:dyDescent="0.35">
      <c r="B35" s="23"/>
      <c r="C35" s="24"/>
      <c r="D35" s="24"/>
      <c r="E35" s="24"/>
    </row>
    <row r="36" spans="2:5" ht="4.5" customHeight="1" x14ac:dyDescent="0.3">
      <c r="B36" s="25"/>
      <c r="C36" s="15"/>
      <c r="D36" s="15"/>
      <c r="E36" s="15"/>
    </row>
    <row r="37" spans="2:5" ht="4.5" customHeight="1" thickBot="1" x14ac:dyDescent="0.35">
      <c r="B37" s="16"/>
      <c r="C37" s="17"/>
      <c r="D37" s="17"/>
      <c r="E37" s="17"/>
    </row>
    <row r="38" spans="2:5" x14ac:dyDescent="0.3">
      <c r="B38" s="58" t="s">
        <v>21</v>
      </c>
      <c r="C38" s="58" t="s">
        <v>28</v>
      </c>
      <c r="D38" s="58" t="s">
        <v>4</v>
      </c>
      <c r="E38" s="47" t="s">
        <v>5</v>
      </c>
    </row>
    <row r="39" spans="2:5" ht="15" thickBot="1" x14ac:dyDescent="0.35">
      <c r="B39" s="59"/>
      <c r="C39" s="59"/>
      <c r="D39" s="59"/>
      <c r="E39" s="48" t="s">
        <v>23</v>
      </c>
    </row>
    <row r="40" spans="2:5" ht="4.5" customHeight="1" x14ac:dyDescent="0.3">
      <c r="B40" s="26"/>
      <c r="C40" s="27"/>
      <c r="D40" s="27"/>
      <c r="E40" s="27"/>
    </row>
    <row r="41" spans="2:5" x14ac:dyDescent="0.3">
      <c r="B41" s="28" t="s">
        <v>29</v>
      </c>
      <c r="C41" s="29">
        <f>SUM(C42:C43)</f>
        <v>0</v>
      </c>
      <c r="D41" s="29">
        <f t="shared" ref="D41:E41" si="7">SUM(D42:D43)</f>
        <v>9139860</v>
      </c>
      <c r="E41" s="29">
        <f t="shared" si="7"/>
        <v>9139860</v>
      </c>
    </row>
    <row r="42" spans="2:5" ht="22.8" x14ac:dyDescent="0.3">
      <c r="B42" s="10" t="s">
        <v>30</v>
      </c>
      <c r="C42" s="30">
        <v>0</v>
      </c>
      <c r="D42" s="30">
        <v>9139860</v>
      </c>
      <c r="E42" s="30">
        <v>9139860</v>
      </c>
    </row>
    <row r="43" spans="2:5" ht="22.95" x14ac:dyDescent="0.3">
      <c r="B43" s="10" t="s">
        <v>31</v>
      </c>
      <c r="C43" s="30">
        <v>0</v>
      </c>
      <c r="D43" s="30">
        <v>0</v>
      </c>
      <c r="E43" s="30">
        <v>0</v>
      </c>
    </row>
    <row r="44" spans="2:5" x14ac:dyDescent="0.3">
      <c r="B44" s="20" t="s">
        <v>32</v>
      </c>
      <c r="C44" s="29">
        <f>SUM(C45:C46)</f>
        <v>2004000</v>
      </c>
      <c r="D44" s="29">
        <f t="shared" ref="D44:E44" si="8">SUM(D45:D46)</f>
        <v>5511103.2599999998</v>
      </c>
      <c r="E44" s="29">
        <f t="shared" si="8"/>
        <v>5511103.2599999998</v>
      </c>
    </row>
    <row r="45" spans="2:5" ht="22.95" customHeight="1" x14ac:dyDescent="0.3">
      <c r="B45" s="10" t="s">
        <v>33</v>
      </c>
      <c r="C45" s="30">
        <v>0</v>
      </c>
      <c r="D45" s="30">
        <v>2893137.88</v>
      </c>
      <c r="E45" s="30">
        <v>2893137.88</v>
      </c>
    </row>
    <row r="46" spans="2:5" ht="25.95" customHeight="1" x14ac:dyDescent="0.3">
      <c r="B46" s="10" t="s">
        <v>34</v>
      </c>
      <c r="C46" s="30">
        <v>2004000</v>
      </c>
      <c r="D46" s="30">
        <v>2617965.38</v>
      </c>
      <c r="E46" s="30">
        <v>2617965.38</v>
      </c>
    </row>
    <row r="47" spans="2:5" ht="4.5" customHeight="1" x14ac:dyDescent="0.25">
      <c r="B47" s="31"/>
      <c r="C47" s="30"/>
      <c r="D47" s="30"/>
      <c r="E47" s="30"/>
    </row>
    <row r="48" spans="2:5" ht="4.5" customHeight="1" x14ac:dyDescent="0.3">
      <c r="B48" s="62" t="s">
        <v>35</v>
      </c>
      <c r="C48" s="64">
        <f>C41-C44</f>
        <v>-2004000</v>
      </c>
      <c r="D48" s="64">
        <f t="shared" ref="D48:E48" si="9">D41-D44</f>
        <v>3628756.74</v>
      </c>
      <c r="E48" s="64">
        <f t="shared" si="9"/>
        <v>3628756.74</v>
      </c>
    </row>
    <row r="49" spans="2:7" ht="15" thickBot="1" x14ac:dyDescent="0.35">
      <c r="B49" s="63"/>
      <c r="C49" s="65"/>
      <c r="D49" s="65"/>
      <c r="E49" s="65"/>
    </row>
    <row r="50" spans="2:7" ht="4.5" customHeight="1" x14ac:dyDescent="0.25">
      <c r="B50" s="32"/>
      <c r="C50" s="33"/>
      <c r="D50" s="33"/>
      <c r="E50" s="33"/>
    </row>
    <row r="51" spans="2:7" ht="4.5" customHeight="1" thickBot="1" x14ac:dyDescent="0.3">
      <c r="B51" s="16"/>
      <c r="C51" s="17"/>
      <c r="D51" s="17"/>
      <c r="E51" s="17"/>
    </row>
    <row r="52" spans="2:7" x14ac:dyDescent="0.3">
      <c r="B52" s="58" t="s">
        <v>21</v>
      </c>
      <c r="C52" s="47" t="s">
        <v>3</v>
      </c>
      <c r="D52" s="58" t="s">
        <v>4</v>
      </c>
      <c r="E52" s="47" t="s">
        <v>5</v>
      </c>
    </row>
    <row r="53" spans="2:7" ht="15" thickBot="1" x14ac:dyDescent="0.35">
      <c r="B53" s="59"/>
      <c r="C53" s="48" t="s">
        <v>22</v>
      </c>
      <c r="D53" s="59"/>
      <c r="E53" s="48" t="s">
        <v>23</v>
      </c>
    </row>
    <row r="54" spans="2:7" ht="4.5" customHeight="1" x14ac:dyDescent="0.25">
      <c r="B54" s="26"/>
      <c r="C54" s="34"/>
      <c r="D54" s="34"/>
      <c r="E54" s="34"/>
    </row>
    <row r="55" spans="2:7" x14ac:dyDescent="0.3">
      <c r="B55" s="22" t="s">
        <v>36</v>
      </c>
      <c r="C55" s="30">
        <v>117357421.55</v>
      </c>
      <c r="D55" s="30">
        <v>138414321.91</v>
      </c>
      <c r="E55" s="30">
        <v>138414321.91</v>
      </c>
    </row>
    <row r="56" spans="2:7" ht="22.8" x14ac:dyDescent="0.3">
      <c r="B56" s="22" t="s">
        <v>37</v>
      </c>
      <c r="C56" s="30">
        <v>0</v>
      </c>
      <c r="D56" s="30">
        <f>D57-D58</f>
        <v>6246722.1200000001</v>
      </c>
      <c r="E56" s="30">
        <f>E57-E58</f>
        <v>6246722.1200000001</v>
      </c>
    </row>
    <row r="57" spans="2:7" ht="22.8" x14ac:dyDescent="0.3">
      <c r="B57" s="10" t="s">
        <v>30</v>
      </c>
      <c r="C57" s="30">
        <v>0</v>
      </c>
      <c r="D57" s="30">
        <f>D42</f>
        <v>9139860</v>
      </c>
      <c r="E57" s="30">
        <f>E42</f>
        <v>9139860</v>
      </c>
    </row>
    <row r="58" spans="2:7" ht="26.4" customHeight="1" x14ac:dyDescent="0.3">
      <c r="B58" s="10" t="s">
        <v>33</v>
      </c>
      <c r="C58" s="30">
        <v>0</v>
      </c>
      <c r="D58" s="30">
        <f>D45</f>
        <v>2893137.88</v>
      </c>
      <c r="E58" s="30">
        <f>E45</f>
        <v>2893137.88</v>
      </c>
    </row>
    <row r="59" spans="2:7" ht="4.5" customHeight="1" x14ac:dyDescent="0.25">
      <c r="B59" s="22"/>
      <c r="C59" s="30"/>
      <c r="D59" s="30"/>
      <c r="E59" s="30"/>
    </row>
    <row r="60" spans="2:7" ht="22.8" x14ac:dyDescent="0.3">
      <c r="B60" s="22" t="s">
        <v>13</v>
      </c>
      <c r="C60" s="30">
        <v>117357421.62</v>
      </c>
      <c r="D60" s="30">
        <v>137368656.22999999</v>
      </c>
      <c r="E60" s="30">
        <v>137368656.22999999</v>
      </c>
    </row>
    <row r="61" spans="2:7" ht="4.5" customHeight="1" x14ac:dyDescent="0.25">
      <c r="B61" s="22"/>
      <c r="C61" s="27"/>
      <c r="D61" s="27"/>
      <c r="E61" s="27"/>
    </row>
    <row r="62" spans="2:7" ht="22.8" x14ac:dyDescent="0.3">
      <c r="B62" s="22" t="s">
        <v>16</v>
      </c>
      <c r="C62" s="41"/>
      <c r="D62" s="30">
        <v>0</v>
      </c>
      <c r="E62" s="30">
        <v>0</v>
      </c>
    </row>
    <row r="63" spans="2:7" ht="4.5" customHeight="1" x14ac:dyDescent="0.25">
      <c r="B63" s="22"/>
      <c r="C63" s="27"/>
      <c r="D63" s="30"/>
      <c r="E63" s="30"/>
    </row>
    <row r="64" spans="2:7" ht="24" x14ac:dyDescent="0.3">
      <c r="B64" s="20" t="s">
        <v>38</v>
      </c>
      <c r="C64" s="29">
        <f>C55+C56-C60+C62</f>
        <v>-7.0000007748603821E-2</v>
      </c>
      <c r="D64" s="29">
        <f t="shared" ref="D64:E64" si="10">D55+D56-D60+D62</f>
        <v>7292387.8000000119</v>
      </c>
      <c r="E64" s="29">
        <f t="shared" si="10"/>
        <v>7292387.8000000119</v>
      </c>
      <c r="G64" s="35"/>
    </row>
    <row r="65" spans="2:5" ht="24" x14ac:dyDescent="0.3">
      <c r="B65" s="20" t="s">
        <v>39</v>
      </c>
      <c r="C65" s="29">
        <f>C64-C56</f>
        <v>-7.0000007748603821E-2</v>
      </c>
      <c r="D65" s="29">
        <f t="shared" ref="D65:E65" si="11">D64-D56</f>
        <v>1045665.6800000118</v>
      </c>
      <c r="E65" s="29">
        <f t="shared" si="11"/>
        <v>1045665.6800000118</v>
      </c>
    </row>
    <row r="66" spans="2:5" ht="4.5" customHeight="1" thickBot="1" x14ac:dyDescent="0.3">
      <c r="B66" s="23"/>
      <c r="C66" s="36"/>
      <c r="D66" s="36"/>
      <c r="E66" s="36"/>
    </row>
    <row r="67" spans="2:5" ht="4.5" customHeight="1" x14ac:dyDescent="0.25">
      <c r="B67" s="25"/>
      <c r="C67" s="37"/>
      <c r="D67" s="37"/>
      <c r="E67" s="37"/>
    </row>
    <row r="68" spans="2:5" ht="4.5" customHeight="1" thickBot="1" x14ac:dyDescent="0.3">
      <c r="B68" s="16"/>
      <c r="C68" s="17"/>
      <c r="D68" s="17"/>
      <c r="E68" s="17"/>
    </row>
    <row r="69" spans="2:5" x14ac:dyDescent="0.3">
      <c r="B69" s="58" t="s">
        <v>21</v>
      </c>
      <c r="C69" s="58" t="s">
        <v>28</v>
      </c>
      <c r="D69" s="58" t="s">
        <v>4</v>
      </c>
      <c r="E69" s="47" t="s">
        <v>5</v>
      </c>
    </row>
    <row r="70" spans="2:5" ht="15" thickBot="1" x14ac:dyDescent="0.35">
      <c r="B70" s="59"/>
      <c r="C70" s="59"/>
      <c r="D70" s="59"/>
      <c r="E70" s="48" t="s">
        <v>23</v>
      </c>
    </row>
    <row r="71" spans="2:5" ht="4.5" customHeight="1" x14ac:dyDescent="0.25">
      <c r="B71" s="26"/>
      <c r="C71" s="27"/>
      <c r="D71" s="27"/>
      <c r="E71" s="27"/>
    </row>
    <row r="72" spans="2:5" ht="15" x14ac:dyDescent="0.25">
      <c r="B72" s="22" t="s">
        <v>10</v>
      </c>
      <c r="C72" s="30">
        <v>34973578.909999996</v>
      </c>
      <c r="D72" s="30">
        <v>39741052.039999999</v>
      </c>
      <c r="E72" s="30">
        <v>39741052.039999999</v>
      </c>
    </row>
    <row r="73" spans="2:5" ht="22.8" x14ac:dyDescent="0.3">
      <c r="B73" s="22" t="s">
        <v>40</v>
      </c>
      <c r="C73" s="30">
        <v>-2004000</v>
      </c>
      <c r="D73" s="30">
        <v>-2617965.38</v>
      </c>
      <c r="E73" s="30">
        <v>-2617965.38</v>
      </c>
    </row>
    <row r="74" spans="2:5" ht="24" x14ac:dyDescent="0.25">
      <c r="B74" s="10" t="s">
        <v>31</v>
      </c>
      <c r="C74" s="30">
        <v>0</v>
      </c>
      <c r="D74" s="30">
        <v>0</v>
      </c>
      <c r="E74" s="30">
        <v>0</v>
      </c>
    </row>
    <row r="75" spans="2:5" ht="19.2" customHeight="1" x14ac:dyDescent="0.3">
      <c r="B75" s="10" t="s">
        <v>34</v>
      </c>
      <c r="C75" s="30">
        <v>2004000</v>
      </c>
      <c r="D75" s="30">
        <v>2617965.38</v>
      </c>
      <c r="E75" s="30">
        <v>2617965.38</v>
      </c>
    </row>
    <row r="76" spans="2:5" ht="4.5" customHeight="1" x14ac:dyDescent="0.25">
      <c r="B76" s="22"/>
      <c r="C76" s="30"/>
      <c r="D76" s="30"/>
      <c r="E76" s="30"/>
    </row>
    <row r="77" spans="2:5" ht="22.8" x14ac:dyDescent="0.3">
      <c r="B77" s="22" t="s">
        <v>41</v>
      </c>
      <c r="C77" s="30">
        <v>32969578.84</v>
      </c>
      <c r="D77" s="30">
        <v>41445374.530000001</v>
      </c>
      <c r="E77" s="30">
        <v>41445374.530000001</v>
      </c>
    </row>
    <row r="78" spans="2:5" ht="4.5" customHeight="1" x14ac:dyDescent="0.25">
      <c r="B78" s="22"/>
      <c r="C78" s="27"/>
      <c r="D78" s="27"/>
      <c r="E78" s="27"/>
    </row>
    <row r="79" spans="2:5" ht="24" x14ac:dyDescent="0.25">
      <c r="B79" s="22" t="s">
        <v>17</v>
      </c>
      <c r="C79" s="41"/>
      <c r="D79" s="30">
        <v>0</v>
      </c>
      <c r="E79" s="30">
        <v>0</v>
      </c>
    </row>
    <row r="80" spans="2:5" ht="4.5" customHeight="1" x14ac:dyDescent="0.25">
      <c r="B80" s="22"/>
      <c r="C80" s="27"/>
      <c r="D80" s="30"/>
      <c r="E80" s="30"/>
    </row>
    <row r="81" spans="2:5" ht="24" x14ac:dyDescent="0.3">
      <c r="B81" s="20" t="s">
        <v>42</v>
      </c>
      <c r="C81" s="29">
        <f>C72+C73-C77+C79</f>
        <v>6.9999996572732925E-2</v>
      </c>
      <c r="D81" s="29">
        <f t="shared" ref="D81:E81" si="12">D72+D73-D77+D79</f>
        <v>-4322287.8700000048</v>
      </c>
      <c r="E81" s="29">
        <f t="shared" si="12"/>
        <v>-4322287.8700000048</v>
      </c>
    </row>
    <row r="82" spans="2:5" ht="24" x14ac:dyDescent="0.3">
      <c r="B82" s="20" t="s">
        <v>43</v>
      </c>
      <c r="C82" s="64">
        <f>C81-C73</f>
        <v>2004000.0699999966</v>
      </c>
      <c r="D82" s="64">
        <f t="shared" ref="D82:E82" si="13">D81-D73</f>
        <v>-1704322.4900000049</v>
      </c>
      <c r="E82" s="64">
        <f t="shared" si="13"/>
        <v>-1704322.4900000049</v>
      </c>
    </row>
    <row r="83" spans="2:5" ht="4.5" customHeight="1" thickBot="1" x14ac:dyDescent="0.35">
      <c r="B83" s="38"/>
      <c r="C83" s="65"/>
      <c r="D83" s="65"/>
      <c r="E83" s="65"/>
    </row>
    <row r="84" spans="2:5" ht="4.5" customHeight="1" x14ac:dyDescent="0.25"/>
    <row r="100" spans="19:19" ht="15" x14ac:dyDescent="0.25">
      <c r="S100" s="3"/>
    </row>
  </sheetData>
  <mergeCells count="21">
    <mergeCell ref="C82:C83"/>
    <mergeCell ref="D82:D83"/>
    <mergeCell ref="E82:E83"/>
    <mergeCell ref="E48:E49"/>
    <mergeCell ref="B52:B53"/>
    <mergeCell ref="D52:D53"/>
    <mergeCell ref="B69:B70"/>
    <mergeCell ref="C69:C70"/>
    <mergeCell ref="D69:D70"/>
    <mergeCell ref="B38:B39"/>
    <mergeCell ref="C38:C39"/>
    <mergeCell ref="D38:D39"/>
    <mergeCell ref="B48:B49"/>
    <mergeCell ref="C48:C49"/>
    <mergeCell ref="D48:D49"/>
    <mergeCell ref="B2:E2"/>
    <mergeCell ref="B3:E3"/>
    <mergeCell ref="B4:E4"/>
    <mergeCell ref="B5:E5"/>
    <mergeCell ref="B6:B7"/>
    <mergeCell ref="D6:D7"/>
  </mergeCells>
  <pageMargins left="0.59055118110236227" right="0.23622047244094491" top="0.74803149606299213" bottom="0.59055118110236227" header="0.31496062992125984" footer="0.31496062992125984"/>
  <pageSetup scale="77" fitToHeight="0" orientation="portrait" r:id="rId1"/>
  <headerFooter>
    <oddFooter>&amp;RPagina &amp;P Pagina&amp;N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PRESUPUESTAL</vt:lpstr>
      <vt:lpstr>'BALANCE PRESUPUESTAL'!Área_de_impresión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2023-01-28T00:53:42Z</cp:lastPrinted>
  <dcterms:created xsi:type="dcterms:W3CDTF">2019-02-28T20:26:34Z</dcterms:created>
  <dcterms:modified xsi:type="dcterms:W3CDTF">2023-01-28T00:53:43Z</dcterms:modified>
</cp:coreProperties>
</file>