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F" sheetId="2" r:id="rId1"/>
  </sheets>
  <definedNames>
    <definedName name="_xlnm.Print_Area" localSheetId="0">'EAEPE CF'!$A$1:$I$108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4" i="2" l="1"/>
  <c r="F84" i="2"/>
  <c r="G84" i="2"/>
  <c r="H84" i="2"/>
  <c r="I84" i="2"/>
  <c r="D84" i="2"/>
  <c r="E47" i="2"/>
  <c r="F47" i="2"/>
  <c r="G47" i="2"/>
  <c r="H47" i="2"/>
  <c r="I47" i="2"/>
  <c r="D47" i="2"/>
  <c r="E78" i="2"/>
  <c r="F78" i="2"/>
  <c r="G78" i="2"/>
  <c r="H78" i="2"/>
  <c r="I78" i="2"/>
  <c r="D78" i="2"/>
  <c r="I79" i="2"/>
  <c r="F79" i="2"/>
  <c r="E67" i="2"/>
  <c r="F67" i="2"/>
  <c r="G67" i="2"/>
  <c r="H67" i="2"/>
  <c r="I67" i="2"/>
  <c r="D67" i="2"/>
  <c r="I68" i="2"/>
  <c r="F68" i="2"/>
  <c r="E58" i="2"/>
  <c r="F58" i="2"/>
  <c r="G58" i="2"/>
  <c r="H58" i="2"/>
  <c r="I58" i="2"/>
  <c r="D58" i="2"/>
  <c r="I60" i="2"/>
  <c r="F60" i="2"/>
  <c r="E48" i="2"/>
  <c r="F48" i="2"/>
  <c r="G48" i="2"/>
  <c r="H48" i="2"/>
  <c r="I48" i="2"/>
  <c r="D48" i="2"/>
  <c r="I52" i="2"/>
  <c r="I53" i="2"/>
  <c r="I54" i="2"/>
  <c r="I55" i="2"/>
  <c r="I56" i="2"/>
  <c r="F55" i="2"/>
  <c r="I51" i="2"/>
  <c r="F51" i="2"/>
  <c r="E10" i="2"/>
  <c r="F10" i="2"/>
  <c r="G10" i="2"/>
  <c r="H10" i="2"/>
  <c r="I10" i="2"/>
  <c r="D10" i="2"/>
  <c r="E41" i="2"/>
  <c r="F41" i="2"/>
  <c r="G41" i="2"/>
  <c r="H41" i="2"/>
  <c r="I41" i="2"/>
  <c r="D41" i="2"/>
  <c r="I45" i="2"/>
  <c r="F45" i="2"/>
  <c r="E30" i="2"/>
  <c r="F30" i="2"/>
  <c r="G30" i="2"/>
  <c r="H30" i="2"/>
  <c r="I30" i="2"/>
  <c r="D30" i="2"/>
  <c r="I31" i="2"/>
  <c r="F31" i="2"/>
  <c r="E21" i="2"/>
  <c r="F21" i="2"/>
  <c r="G21" i="2"/>
  <c r="H21" i="2"/>
  <c r="I21" i="2"/>
  <c r="D21" i="2"/>
  <c r="I23" i="2"/>
  <c r="F23" i="2"/>
  <c r="E11" i="2"/>
  <c r="F11" i="2"/>
  <c r="G11" i="2"/>
  <c r="H11" i="2"/>
  <c r="I11" i="2"/>
  <c r="D11" i="2"/>
  <c r="I15" i="2"/>
  <c r="I16" i="2"/>
  <c r="I17" i="2"/>
  <c r="I19" i="2"/>
  <c r="F15" i="2"/>
  <c r="F16" i="2"/>
  <c r="F17" i="2"/>
  <c r="F18" i="2"/>
  <c r="I18" i="2" s="1"/>
  <c r="F19" i="2"/>
  <c r="I14" i="2"/>
  <c r="F14" i="2"/>
</calcChain>
</file>

<file path=xl/sharedStrings.xml><?xml version="1.0" encoding="utf-8"?>
<sst xmlns="http://schemas.openxmlformats.org/spreadsheetml/2006/main" count="81" uniqueCount="49">
  <si>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</si>
  <si>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</si>
  <si>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</si>
  <si>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</si>
  <si>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</si>
  <si>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</si>
  <si>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</si>
  <si>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</si>
  <si>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</si>
  <si>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</si>
  <si>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</si>
  <si>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</si>
  <si>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</si>
  <si>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</si>
  <si>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</si>
  <si>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</si>
  <si>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</si>
  <si>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</si>
  <si>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</si>
  <si>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</si>
  <si>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</si>
  <si>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</si>
  <si>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</si>
  <si>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</si>
  <si>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</si>
  <si>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</si>
  <si>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</si>
  <si>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</si>
  <si>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</si>
  <si>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</si>
  <si>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</si>
  <si>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</si>
  <si>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</si>
  <si>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</si>
  <si>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</si>
  <si>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</si>
  <si>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</si>
  <si>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</si>
  <si>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</si>
  <si>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</si>
  <si>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</si>
  <si>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</si>
  <si>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</si>
  <si>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</si>
  <si>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</si>
  <si>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</si>
  <si>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Del 01 de enero al 30 de junio de 2022 (b)</t>
  </si>
  <si>
    <t>ASEC_EAEPEDCF_2doTRIM_K9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</si>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</sst>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4" fontId="5" fillId="0" borderId="16" xfId="0" applyNumberFormat="1" applyFont="1" applyBorder="1" applyAlignment="1">
      <alignment horizontal="right" vertical="center" wrapText="1"/>
    </xf>
    <xf numFmtId="4" fontId="4" fillId="0" borderId="16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" fontId="5" fillId="0" borderId="16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4" fontId="5" fillId="0" borderId="16" xfId="1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justify" vertical="center"/>
    </xf>
    <xf numFmtId="0" fontId="4" fillId="0" borderId="14" xfId="0" applyFont="1" applyBorder="1" applyAlignment="1">
      <alignment horizontal="justify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134937</xdr:colOff>
      <xdr:row>95</xdr:row>
      <xdr:rowOff>15875</xdr:rowOff>
    </xdr:from>
    <xdr:to>
      <xdr:col>8</xdr:col>
      <xdr:colOff>777875</xdr:colOff>
      <xdr:row>107</xdr:row>
      <xdr:rowOff>39688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190500" y="17827625"/>
          <a:ext cx="9032875" cy="2309813"/>
          <a:chOff x="565143" y="21379"/>
          <a:chExt cx="8231041" cy="990875"/>
        </a:xfrm>
      </xdr:grpSpPr>
      <xdr:sp macro="" textlink="">
        <xdr:nvSpPr>
          <xdr:cNvPr id="3" name="2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55563</xdr:colOff>
      <xdr:row>1</xdr:row>
      <xdr:rowOff>63500</xdr:rowOff>
    </xdr:from>
    <xdr:to>
      <xdr:col>2</xdr:col>
      <xdr:colOff>1478705</xdr:colOff>
      <xdr:row>5</xdr:row>
      <xdr:rowOff>150812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6" y="119063"/>
          <a:ext cx="2193079" cy="849312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762006</xdr:colOff>
      <xdr:row>1</xdr:row>
      <xdr:rowOff>47626</xdr:rowOff>
    </xdr:from>
    <xdr:to>
      <xdr:col>8</xdr:col>
      <xdr:colOff>904881</xdr:colOff>
      <xdr:row>5</xdr:row>
      <xdr:rowOff>127519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31" y="103189"/>
          <a:ext cx="2063750" cy="841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4"/>
  <sheetViews>
    <sheetView showGridLines="0" tabSelected="1" topLeftCell="A98" zoomScale="120" zoomScaleNormal="120" workbookViewId="0">
      <selection activeCell="I108" sqref="A1:I108"/>
    </sheetView>
  </sheetViews>
  <sheetFormatPr baseColWidth="10" defaultColWidth="11.5703125" defaultRowHeight="15" x14ac:dyDescent="0.25"/>
  <cols>
    <col min="1" max="1" width="0.85546875" style="1" customWidth="1"/>
    <col min="2" max="2" width="11.5703125" style="1"/>
    <col min="3" max="3" width="42.85546875" style="1" customWidth="1"/>
    <col min="4" max="4" width="14.42578125" style="1" bestFit="1" customWidth="1"/>
    <col min="5" max="5" width="13.85546875" style="1" customWidth="1"/>
    <col min="6" max="9" width="14.42578125" style="1" bestFit="1" customWidth="1"/>
    <col min="10" max="10" width="0.85546875" style="1" customWidth="1"/>
    <col min="11" max="16384" width="11.5703125" style="1"/>
  </cols>
  <sheetData>
    <row r="1" spans="2:10" ht="4.5" customHeight="1" thickBot="1" x14ac:dyDescent="0.3"/>
    <row r="2" spans="2:10" x14ac:dyDescent="0.25">
      <c r="B2" s="22" t="s">
        <v>48</v>
      </c>
      <c r="C2" s="23"/>
      <c r="D2" s="23"/>
      <c r="E2" s="23"/>
      <c r="F2" s="23"/>
      <c r="G2" s="23"/>
      <c r="H2" s="23"/>
      <c r="I2" s="24"/>
      <c r="J2" s="2" t="s">
        <v>47</v>
      </c>
    </row>
    <row r="3" spans="2:10" x14ac:dyDescent="0.25">
      <c r="B3" s="25" t="s">
        <v>0</v>
      </c>
      <c r="C3" s="26"/>
      <c r="D3" s="26"/>
      <c r="E3" s="26"/>
      <c r="F3" s="26"/>
      <c r="G3" s="26"/>
      <c r="H3" s="26"/>
      <c r="I3" s="27"/>
    </row>
    <row r="4" spans="2:10" x14ac:dyDescent="0.25">
      <c r="B4" s="25" t="s">
        <v>1</v>
      </c>
      <c r="C4" s="26"/>
      <c r="D4" s="26"/>
      <c r="E4" s="26"/>
      <c r="F4" s="26"/>
      <c r="G4" s="26"/>
      <c r="H4" s="26"/>
      <c r="I4" s="27"/>
    </row>
    <row r="5" spans="2:10" x14ac:dyDescent="0.25">
      <c r="B5" s="25" t="s">
        <v>46</v>
      </c>
      <c r="C5" s="26"/>
      <c r="D5" s="26"/>
      <c r="E5" s="26"/>
      <c r="F5" s="26"/>
      <c r="G5" s="26"/>
      <c r="H5" s="26"/>
      <c r="I5" s="27"/>
    </row>
    <row r="6" spans="2:10" ht="15.75" thickBot="1" x14ac:dyDescent="0.3">
      <c r="B6" s="28" t="s">
        <v>2</v>
      </c>
      <c r="C6" s="29"/>
      <c r="D6" s="29"/>
      <c r="E6" s="29"/>
      <c r="F6" s="29"/>
      <c r="G6" s="29"/>
      <c r="H6" s="29"/>
      <c r="I6" s="30"/>
    </row>
    <row r="7" spans="2:10" ht="15.75" thickBot="1" x14ac:dyDescent="0.3">
      <c r="B7" s="22" t="s">
        <v>3</v>
      </c>
      <c r="C7" s="31"/>
      <c r="D7" s="32" t="s">
        <v>4</v>
      </c>
      <c r="E7" s="33"/>
      <c r="F7" s="33"/>
      <c r="G7" s="33"/>
      <c r="H7" s="34"/>
      <c r="I7" s="35" t="s">
        <v>5</v>
      </c>
    </row>
    <row r="8" spans="2:10" ht="24.75" thickBot="1" x14ac:dyDescent="0.3">
      <c r="B8" s="28"/>
      <c r="C8" s="36"/>
      <c r="D8" s="37" t="s">
        <v>6</v>
      </c>
      <c r="E8" s="37" t="s">
        <v>7</v>
      </c>
      <c r="F8" s="37" t="s">
        <v>8</v>
      </c>
      <c r="G8" s="37" t="s">
        <v>9</v>
      </c>
      <c r="H8" s="37" t="s">
        <v>10</v>
      </c>
      <c r="I8" s="38"/>
    </row>
    <row r="9" spans="2:10" ht="5.25" customHeight="1" x14ac:dyDescent="0.25">
      <c r="B9" s="17"/>
      <c r="C9" s="18"/>
      <c r="D9" s="3"/>
      <c r="E9" s="3"/>
      <c r="F9" s="3"/>
      <c r="G9" s="3"/>
      <c r="H9" s="3"/>
      <c r="I9" s="3"/>
    </row>
    <row r="10" spans="2:10" ht="16.5" customHeight="1" x14ac:dyDescent="0.25">
      <c r="B10" s="15" t="s">
        <v>11</v>
      </c>
      <c r="C10" s="19"/>
      <c r="D10" s="4">
        <f>D11+D21+D30+D41</f>
        <v>117357421.62</v>
      </c>
      <c r="E10" s="4">
        <f t="shared" ref="E10:I10" si="0">E11+E21+E30+E41</f>
        <v>16911353.780000001</v>
      </c>
      <c r="F10" s="4">
        <f t="shared" si="0"/>
        <v>134268775.40000001</v>
      </c>
      <c r="G10" s="4">
        <f t="shared" si="0"/>
        <v>64110255.129999995</v>
      </c>
      <c r="H10" s="4">
        <f t="shared" si="0"/>
        <v>64110255.129999995</v>
      </c>
      <c r="I10" s="4">
        <f t="shared" si="0"/>
        <v>70158520.270000011</v>
      </c>
    </row>
    <row r="11" spans="2:10" x14ac:dyDescent="0.25">
      <c r="B11" s="20" t="s">
        <v>12</v>
      </c>
      <c r="C11" s="21"/>
      <c r="D11" s="4">
        <f>SUM(D12:D19)</f>
        <v>110402818.53</v>
      </c>
      <c r="E11" s="4">
        <f t="shared" ref="E11:I11" si="1">SUM(E12:E19)</f>
        <v>15416529.779999999</v>
      </c>
      <c r="F11" s="4">
        <f t="shared" si="1"/>
        <v>125819348.31</v>
      </c>
      <c r="G11" s="4">
        <f t="shared" si="1"/>
        <v>58817855.899999999</v>
      </c>
      <c r="H11" s="4">
        <f t="shared" si="1"/>
        <v>58817855.899999999</v>
      </c>
      <c r="I11" s="4">
        <f t="shared" si="1"/>
        <v>67001492.410000011</v>
      </c>
    </row>
    <row r="12" spans="2:10" x14ac:dyDescent="0.25">
      <c r="B12" s="5"/>
      <c r="C12" s="6" t="s">
        <v>13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</row>
    <row r="13" spans="2:10" x14ac:dyDescent="0.25">
      <c r="B13" s="5"/>
      <c r="C13" s="6" t="s">
        <v>14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</row>
    <row r="14" spans="2:10" x14ac:dyDescent="0.25">
      <c r="B14" s="5"/>
      <c r="C14" s="6" t="s">
        <v>15</v>
      </c>
      <c r="D14" s="7">
        <v>101434312.90000001</v>
      </c>
      <c r="E14" s="7">
        <v>16943560.199999999</v>
      </c>
      <c r="F14" s="7">
        <f>D14+E14</f>
        <v>118377873.10000001</v>
      </c>
      <c r="G14" s="7">
        <v>57078005.479999997</v>
      </c>
      <c r="H14" s="7">
        <v>57078005.479999997</v>
      </c>
      <c r="I14" s="7">
        <f>F14-G14</f>
        <v>61299867.620000012</v>
      </c>
    </row>
    <row r="15" spans="2:10" x14ac:dyDescent="0.25">
      <c r="B15" s="5"/>
      <c r="C15" s="6" t="s">
        <v>16</v>
      </c>
      <c r="D15" s="7">
        <v>0</v>
      </c>
      <c r="E15" s="7">
        <v>0</v>
      </c>
      <c r="F15" s="7">
        <f t="shared" ref="F15:F19" si="2">D15+E15</f>
        <v>0</v>
      </c>
      <c r="G15" s="7">
        <v>0</v>
      </c>
      <c r="H15" s="7">
        <v>0</v>
      </c>
      <c r="I15" s="7">
        <f t="shared" ref="I15:I19" si="3">F15-G15</f>
        <v>0</v>
      </c>
    </row>
    <row r="16" spans="2:10" x14ac:dyDescent="0.25">
      <c r="B16" s="5"/>
      <c r="C16" s="6" t="s">
        <v>17</v>
      </c>
      <c r="D16" s="7">
        <v>0</v>
      </c>
      <c r="E16" s="7">
        <v>0</v>
      </c>
      <c r="F16" s="7">
        <f t="shared" si="2"/>
        <v>0</v>
      </c>
      <c r="G16" s="7">
        <v>0</v>
      </c>
      <c r="H16" s="7">
        <v>0</v>
      </c>
      <c r="I16" s="7">
        <f t="shared" si="3"/>
        <v>0</v>
      </c>
    </row>
    <row r="17" spans="2:9" x14ac:dyDescent="0.25">
      <c r="B17" s="5"/>
      <c r="C17" s="6" t="s">
        <v>18</v>
      </c>
      <c r="D17" s="7">
        <v>0</v>
      </c>
      <c r="E17" s="7">
        <v>0</v>
      </c>
      <c r="F17" s="7">
        <f t="shared" si="2"/>
        <v>0</v>
      </c>
      <c r="G17" s="7">
        <v>0</v>
      </c>
      <c r="H17" s="7">
        <v>0</v>
      </c>
      <c r="I17" s="7">
        <f t="shared" si="3"/>
        <v>0</v>
      </c>
    </row>
    <row r="18" spans="2:9" ht="17.25" customHeight="1" x14ac:dyDescent="0.25">
      <c r="B18" s="5"/>
      <c r="C18" s="6" t="s">
        <v>19</v>
      </c>
      <c r="D18" s="7">
        <v>8968505.6300000008</v>
      </c>
      <c r="E18" s="7">
        <v>-1527030.42</v>
      </c>
      <c r="F18" s="7">
        <f t="shared" si="2"/>
        <v>7441475.2100000009</v>
      </c>
      <c r="G18" s="7">
        <v>1739850.42</v>
      </c>
      <c r="H18" s="7">
        <v>1739850.42</v>
      </c>
      <c r="I18" s="7">
        <f t="shared" si="3"/>
        <v>5701624.790000001</v>
      </c>
    </row>
    <row r="19" spans="2:9" x14ac:dyDescent="0.25">
      <c r="B19" s="5"/>
      <c r="C19" s="6" t="s">
        <v>20</v>
      </c>
      <c r="D19" s="7">
        <v>0</v>
      </c>
      <c r="E19" s="7">
        <v>0</v>
      </c>
      <c r="F19" s="7">
        <f t="shared" si="2"/>
        <v>0</v>
      </c>
      <c r="G19" s="7">
        <v>0</v>
      </c>
      <c r="H19" s="7">
        <v>0</v>
      </c>
      <c r="I19" s="7">
        <f t="shared" si="3"/>
        <v>0</v>
      </c>
    </row>
    <row r="20" spans="2:9" ht="4.5" customHeight="1" x14ac:dyDescent="0.25">
      <c r="B20" s="8"/>
      <c r="C20" s="9"/>
      <c r="D20" s="4"/>
      <c r="E20" s="4"/>
      <c r="F20" s="4"/>
      <c r="G20" s="4"/>
      <c r="H20" s="4"/>
      <c r="I20" s="4"/>
    </row>
    <row r="21" spans="2:9" x14ac:dyDescent="0.25">
      <c r="B21" s="15" t="s">
        <v>21</v>
      </c>
      <c r="C21" s="16"/>
      <c r="D21" s="4">
        <f>SUM(D22:D28)</f>
        <v>3058084.5</v>
      </c>
      <c r="E21" s="4">
        <f t="shared" ref="E21:I21" si="4">SUM(E22:E28)</f>
        <v>3978624</v>
      </c>
      <c r="F21" s="4">
        <f t="shared" si="4"/>
        <v>7036708.5</v>
      </c>
      <c r="G21" s="4">
        <f t="shared" si="4"/>
        <v>5062897.09</v>
      </c>
      <c r="H21" s="4">
        <f t="shared" si="4"/>
        <v>5062897.09</v>
      </c>
      <c r="I21" s="4">
        <f t="shared" si="4"/>
        <v>1973811.4100000001</v>
      </c>
    </row>
    <row r="22" spans="2:9" x14ac:dyDescent="0.25">
      <c r="B22" s="5"/>
      <c r="C22" s="6" t="s">
        <v>22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2:9" x14ac:dyDescent="0.25">
      <c r="B23" s="5"/>
      <c r="C23" s="6" t="s">
        <v>23</v>
      </c>
      <c r="D23" s="7">
        <v>3058084.5</v>
      </c>
      <c r="E23" s="7">
        <v>3978624</v>
      </c>
      <c r="F23" s="7">
        <f>D23+E23</f>
        <v>7036708.5</v>
      </c>
      <c r="G23" s="7">
        <v>5062897.09</v>
      </c>
      <c r="H23" s="7">
        <v>5062897.09</v>
      </c>
      <c r="I23" s="7">
        <f>F23-G23</f>
        <v>1973811.4100000001</v>
      </c>
    </row>
    <row r="24" spans="2:9" x14ac:dyDescent="0.25">
      <c r="B24" s="5"/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</row>
    <row r="25" spans="2:9" ht="24" x14ac:dyDescent="0.25">
      <c r="B25" s="5"/>
      <c r="C25" s="6" t="s">
        <v>25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</row>
    <row r="26" spans="2:9" x14ac:dyDescent="0.25">
      <c r="B26" s="5"/>
      <c r="C26" s="6" t="s">
        <v>26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</row>
    <row r="27" spans="2:9" x14ac:dyDescent="0.25">
      <c r="B27" s="5"/>
      <c r="C27" s="6" t="s">
        <v>27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</row>
    <row r="28" spans="2:9" x14ac:dyDescent="0.25">
      <c r="B28" s="5"/>
      <c r="C28" s="6" t="s">
        <v>28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</row>
    <row r="29" spans="2:9" ht="4.5" customHeight="1" x14ac:dyDescent="0.25">
      <c r="B29" s="8"/>
      <c r="C29" s="9"/>
      <c r="D29" s="4"/>
      <c r="E29" s="4"/>
      <c r="F29" s="4"/>
      <c r="G29" s="4"/>
      <c r="H29" s="4"/>
      <c r="I29" s="4"/>
    </row>
    <row r="30" spans="2:9" x14ac:dyDescent="0.25">
      <c r="B30" s="15" t="s">
        <v>29</v>
      </c>
      <c r="C30" s="16"/>
      <c r="D30" s="4">
        <f>SUM(D31:D39)</f>
        <v>919710.59</v>
      </c>
      <c r="E30" s="4">
        <f t="shared" ref="E30:I30" si="5">SUM(E31:E39)</f>
        <v>160000</v>
      </c>
      <c r="F30" s="4">
        <f t="shared" si="5"/>
        <v>1079710.5899999999</v>
      </c>
      <c r="G30" s="4">
        <f t="shared" si="5"/>
        <v>229502.14</v>
      </c>
      <c r="H30" s="4">
        <f t="shared" si="5"/>
        <v>229502.14</v>
      </c>
      <c r="I30" s="4">
        <f t="shared" si="5"/>
        <v>850208.44999999984</v>
      </c>
    </row>
    <row r="31" spans="2:9" ht="24" x14ac:dyDescent="0.25">
      <c r="B31" s="5"/>
      <c r="C31" s="6" t="s">
        <v>30</v>
      </c>
      <c r="D31" s="7">
        <v>919710.59</v>
      </c>
      <c r="E31" s="7">
        <v>160000</v>
      </c>
      <c r="F31" s="7">
        <f>D31+E31</f>
        <v>1079710.5899999999</v>
      </c>
      <c r="G31" s="7">
        <v>229502.14</v>
      </c>
      <c r="H31" s="7">
        <v>229502.14</v>
      </c>
      <c r="I31" s="7">
        <f>F31-G31</f>
        <v>850208.44999999984</v>
      </c>
    </row>
    <row r="32" spans="2:9" x14ac:dyDescent="0.25">
      <c r="B32" s="5"/>
      <c r="C32" s="6" t="s">
        <v>31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</row>
    <row r="33" spans="2:9" x14ac:dyDescent="0.25">
      <c r="B33" s="5"/>
      <c r="C33" s="6" t="s">
        <v>32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2:9" x14ac:dyDescent="0.25">
      <c r="B34" s="5"/>
      <c r="C34" s="6" t="s">
        <v>33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</row>
    <row r="35" spans="2:9" x14ac:dyDescent="0.25">
      <c r="B35" s="5"/>
      <c r="C35" s="6" t="s">
        <v>34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</row>
    <row r="36" spans="2:9" x14ac:dyDescent="0.25">
      <c r="B36" s="5"/>
      <c r="C36" s="6" t="s">
        <v>35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2:9" x14ac:dyDescent="0.25">
      <c r="B37" s="5"/>
      <c r="C37" s="6" t="s">
        <v>36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2:9" x14ac:dyDescent="0.25">
      <c r="B38" s="5"/>
      <c r="C38" s="6" t="s">
        <v>37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</row>
    <row r="39" spans="2:9" x14ac:dyDescent="0.25">
      <c r="B39" s="5"/>
      <c r="C39" s="6" t="s">
        <v>38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</row>
    <row r="40" spans="2:9" ht="4.5" customHeight="1" x14ac:dyDescent="0.25">
      <c r="B40" s="8"/>
      <c r="C40" s="9"/>
      <c r="D40" s="4"/>
      <c r="E40" s="4"/>
      <c r="F40" s="4"/>
      <c r="G40" s="4"/>
      <c r="H40" s="4"/>
      <c r="I40" s="4"/>
    </row>
    <row r="41" spans="2:9" ht="21.75" customHeight="1" x14ac:dyDescent="0.25">
      <c r="B41" s="15" t="s">
        <v>39</v>
      </c>
      <c r="C41" s="16"/>
      <c r="D41" s="4">
        <f>SUM(D42:D45)</f>
        <v>2976808</v>
      </c>
      <c r="E41" s="4">
        <f t="shared" ref="E41:I41" si="6">SUM(E42:E45)</f>
        <v>-2643800</v>
      </c>
      <c r="F41" s="4">
        <f t="shared" si="6"/>
        <v>333008</v>
      </c>
      <c r="G41" s="4">
        <f t="shared" si="6"/>
        <v>0</v>
      </c>
      <c r="H41" s="4">
        <f t="shared" si="6"/>
        <v>0</v>
      </c>
      <c r="I41" s="4">
        <f t="shared" si="6"/>
        <v>333008</v>
      </c>
    </row>
    <row r="42" spans="2:9" ht="24" x14ac:dyDescent="0.25">
      <c r="B42" s="5"/>
      <c r="C42" s="6" t="s">
        <v>40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</row>
    <row r="43" spans="2:9" ht="24" x14ac:dyDescent="0.25">
      <c r="B43" s="5"/>
      <c r="C43" s="6" t="s">
        <v>41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</row>
    <row r="44" spans="2:9" x14ac:dyDescent="0.25">
      <c r="B44" s="5"/>
      <c r="C44" s="6" t="s">
        <v>42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</row>
    <row r="45" spans="2:9" x14ac:dyDescent="0.25">
      <c r="B45" s="5"/>
      <c r="C45" s="6" t="s">
        <v>43</v>
      </c>
      <c r="D45" s="7">
        <v>2976808</v>
      </c>
      <c r="E45" s="7">
        <v>-2643800</v>
      </c>
      <c r="F45" s="7">
        <f>D45+E45</f>
        <v>333008</v>
      </c>
      <c r="G45" s="7">
        <v>0</v>
      </c>
      <c r="H45" s="7">
        <v>0</v>
      </c>
      <c r="I45" s="7">
        <f>F45-G45</f>
        <v>333008</v>
      </c>
    </row>
    <row r="46" spans="2:9" ht="4.5" customHeight="1" x14ac:dyDescent="0.25">
      <c r="B46" s="8"/>
      <c r="C46" s="9"/>
      <c r="D46" s="4"/>
      <c r="E46" s="4"/>
      <c r="F46" s="4"/>
      <c r="G46" s="4"/>
      <c r="H46" s="4"/>
      <c r="I46" s="4"/>
    </row>
    <row r="47" spans="2:9" x14ac:dyDescent="0.25">
      <c r="B47" s="15" t="s">
        <v>44</v>
      </c>
      <c r="C47" s="16"/>
      <c r="D47" s="4">
        <f>D48+D58+D67+D78</f>
        <v>34973578.840000004</v>
      </c>
      <c r="E47" s="4">
        <f t="shared" ref="E47:I47" si="7">E48+E58+E67+E78</f>
        <v>8997781.589999998</v>
      </c>
      <c r="F47" s="4">
        <f t="shared" si="7"/>
        <v>43971360.43</v>
      </c>
      <c r="G47" s="4">
        <f t="shared" si="7"/>
        <v>14511271.699999997</v>
      </c>
      <c r="H47" s="4">
        <f t="shared" si="7"/>
        <v>14511271.699999997</v>
      </c>
      <c r="I47" s="4">
        <f t="shared" si="7"/>
        <v>29460088.73</v>
      </c>
    </row>
    <row r="48" spans="2:9" x14ac:dyDescent="0.25">
      <c r="B48" s="15" t="s">
        <v>12</v>
      </c>
      <c r="C48" s="16"/>
      <c r="D48" s="4">
        <f>SUM(D49:D56)</f>
        <v>26526905.120000001</v>
      </c>
      <c r="E48" s="4">
        <f t="shared" ref="E48:I48" si="8">SUM(E49:E56)</f>
        <v>9007299.4699999988</v>
      </c>
      <c r="F48" s="4">
        <f t="shared" si="8"/>
        <v>35534204.590000004</v>
      </c>
      <c r="G48" s="4">
        <f t="shared" si="8"/>
        <v>13601288.559999999</v>
      </c>
      <c r="H48" s="4">
        <f t="shared" si="8"/>
        <v>13601288.559999999</v>
      </c>
      <c r="I48" s="4">
        <f t="shared" si="8"/>
        <v>21932916.030000001</v>
      </c>
    </row>
    <row r="49" spans="2:9" x14ac:dyDescent="0.25">
      <c r="B49" s="5"/>
      <c r="C49" s="6" t="s">
        <v>13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</row>
    <row r="50" spans="2:9" x14ac:dyDescent="0.25">
      <c r="B50" s="5"/>
      <c r="C50" s="6" t="s">
        <v>14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</row>
    <row r="51" spans="2:9" x14ac:dyDescent="0.25">
      <c r="B51" s="5"/>
      <c r="C51" s="6" t="s">
        <v>15</v>
      </c>
      <c r="D51" s="7">
        <v>23120610.870000001</v>
      </c>
      <c r="E51" s="7">
        <v>188904.2</v>
      </c>
      <c r="F51" s="7">
        <f>D51+E51</f>
        <v>23309515.07</v>
      </c>
      <c r="G51" s="7">
        <v>6532532.29</v>
      </c>
      <c r="H51" s="7">
        <v>6532532.29</v>
      </c>
      <c r="I51" s="7">
        <f>F51-G51</f>
        <v>16776982.780000001</v>
      </c>
    </row>
    <row r="52" spans="2:9" x14ac:dyDescent="0.25">
      <c r="B52" s="5"/>
      <c r="C52" s="6" t="s">
        <v>16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f t="shared" ref="I52:I56" si="9">F52-G52</f>
        <v>0</v>
      </c>
    </row>
    <row r="53" spans="2:9" x14ac:dyDescent="0.25">
      <c r="B53" s="5"/>
      <c r="C53" s="6" t="s">
        <v>17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f t="shared" si="9"/>
        <v>0</v>
      </c>
    </row>
    <row r="54" spans="2:9" x14ac:dyDescent="0.25">
      <c r="B54" s="5"/>
      <c r="C54" s="6" t="s">
        <v>18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f t="shared" si="9"/>
        <v>0</v>
      </c>
    </row>
    <row r="55" spans="2:9" ht="18" customHeight="1" x14ac:dyDescent="0.25">
      <c r="B55" s="5"/>
      <c r="C55" s="6" t="s">
        <v>19</v>
      </c>
      <c r="D55" s="7">
        <v>3406294.25</v>
      </c>
      <c r="E55" s="7">
        <v>8818395.2699999996</v>
      </c>
      <c r="F55" s="7">
        <f>D55+E55</f>
        <v>12224689.52</v>
      </c>
      <c r="G55" s="7">
        <v>7068756.2699999996</v>
      </c>
      <c r="H55" s="7">
        <v>7068756.2699999996</v>
      </c>
      <c r="I55" s="7">
        <f t="shared" si="9"/>
        <v>5155933.25</v>
      </c>
    </row>
    <row r="56" spans="2:9" x14ac:dyDescent="0.25">
      <c r="B56" s="5"/>
      <c r="C56" s="6" t="s">
        <v>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f t="shared" si="9"/>
        <v>0</v>
      </c>
    </row>
    <row r="57" spans="2:9" ht="4.5" customHeight="1" x14ac:dyDescent="0.25">
      <c r="B57" s="8"/>
      <c r="C57" s="9"/>
      <c r="D57" s="4"/>
      <c r="E57" s="4"/>
      <c r="F57" s="4"/>
      <c r="G57" s="4"/>
      <c r="H57" s="4"/>
      <c r="I57" s="4"/>
    </row>
    <row r="58" spans="2:9" x14ac:dyDescent="0.25">
      <c r="B58" s="15" t="s">
        <v>21</v>
      </c>
      <c r="C58" s="16"/>
      <c r="D58" s="4">
        <f>SUM(D59:D65)</f>
        <v>5841958.9100000001</v>
      </c>
      <c r="E58" s="4">
        <f t="shared" ref="E58:I58" si="10">SUM(E59:E65)</f>
        <v>159000</v>
      </c>
      <c r="F58" s="4">
        <f t="shared" si="10"/>
        <v>6000958.9100000001</v>
      </c>
      <c r="G58" s="4">
        <f t="shared" si="10"/>
        <v>84940.77</v>
      </c>
      <c r="H58" s="4">
        <f t="shared" si="10"/>
        <v>84940.77</v>
      </c>
      <c r="I58" s="4">
        <f t="shared" si="10"/>
        <v>5916018.1400000006</v>
      </c>
    </row>
    <row r="59" spans="2:9" x14ac:dyDescent="0.25">
      <c r="B59" s="5"/>
      <c r="C59" s="6" t="s">
        <v>22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</row>
    <row r="60" spans="2:9" x14ac:dyDescent="0.25">
      <c r="B60" s="5"/>
      <c r="C60" s="6" t="s">
        <v>23</v>
      </c>
      <c r="D60" s="7">
        <v>5841958.9100000001</v>
      </c>
      <c r="E60" s="7">
        <v>159000</v>
      </c>
      <c r="F60" s="7">
        <f>D60+E60</f>
        <v>6000958.9100000001</v>
      </c>
      <c r="G60" s="7">
        <v>84940.77</v>
      </c>
      <c r="H60" s="7">
        <v>84940.77</v>
      </c>
      <c r="I60" s="7">
        <f>F60-G60</f>
        <v>5916018.1400000006</v>
      </c>
    </row>
    <row r="61" spans="2:9" x14ac:dyDescent="0.25">
      <c r="B61" s="5"/>
      <c r="C61" s="6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</row>
    <row r="62" spans="2:9" ht="24" x14ac:dyDescent="0.25">
      <c r="B62" s="5"/>
      <c r="C62" s="6" t="s">
        <v>25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</row>
    <row r="63" spans="2:9" x14ac:dyDescent="0.25">
      <c r="B63" s="5"/>
      <c r="C63" s="6" t="s">
        <v>26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</row>
    <row r="64" spans="2:9" x14ac:dyDescent="0.25">
      <c r="B64" s="5"/>
      <c r="C64" s="6" t="s">
        <v>27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</row>
    <row r="65" spans="2:9" x14ac:dyDescent="0.25">
      <c r="B65" s="5"/>
      <c r="C65" s="6" t="s">
        <v>28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</row>
    <row r="66" spans="2:9" ht="4.5" customHeight="1" x14ac:dyDescent="0.25">
      <c r="B66" s="8"/>
      <c r="C66" s="9"/>
      <c r="D66" s="4"/>
      <c r="E66" s="4"/>
      <c r="F66" s="4"/>
      <c r="G66" s="4"/>
      <c r="H66" s="4"/>
      <c r="I66" s="4"/>
    </row>
    <row r="67" spans="2:9" x14ac:dyDescent="0.25">
      <c r="B67" s="15" t="s">
        <v>29</v>
      </c>
      <c r="C67" s="16"/>
      <c r="D67" s="4">
        <f>SUM(D68:D76)</f>
        <v>350714.81</v>
      </c>
      <c r="E67" s="4">
        <f t="shared" ref="E67:I67" si="11">SUM(E68:E76)</f>
        <v>0</v>
      </c>
      <c r="F67" s="4">
        <f t="shared" si="11"/>
        <v>350714.81</v>
      </c>
      <c r="G67" s="4">
        <f t="shared" si="11"/>
        <v>0</v>
      </c>
      <c r="H67" s="4">
        <f t="shared" si="11"/>
        <v>0</v>
      </c>
      <c r="I67" s="4">
        <f t="shared" si="11"/>
        <v>350714.81</v>
      </c>
    </row>
    <row r="68" spans="2:9" ht="24" x14ac:dyDescent="0.25">
      <c r="B68" s="5"/>
      <c r="C68" s="6" t="s">
        <v>30</v>
      </c>
      <c r="D68" s="7">
        <v>350714.81</v>
      </c>
      <c r="E68" s="7">
        <v>0</v>
      </c>
      <c r="F68" s="7">
        <f>D68+E68</f>
        <v>350714.81</v>
      </c>
      <c r="G68" s="7">
        <v>0</v>
      </c>
      <c r="H68" s="7">
        <v>0</v>
      </c>
      <c r="I68" s="7">
        <f>F68-G68</f>
        <v>350714.81</v>
      </c>
    </row>
    <row r="69" spans="2:9" x14ac:dyDescent="0.25">
      <c r="B69" s="5"/>
      <c r="C69" s="6" t="s">
        <v>31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</row>
    <row r="70" spans="2:9" x14ac:dyDescent="0.25">
      <c r="B70" s="5"/>
      <c r="C70" s="6" t="s">
        <v>32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</row>
    <row r="71" spans="2:9" x14ac:dyDescent="0.25">
      <c r="B71" s="5"/>
      <c r="C71" s="6" t="s">
        <v>33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</row>
    <row r="72" spans="2:9" x14ac:dyDescent="0.25">
      <c r="B72" s="5"/>
      <c r="C72" s="6" t="s">
        <v>34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</row>
    <row r="73" spans="2:9" x14ac:dyDescent="0.25">
      <c r="B73" s="5"/>
      <c r="C73" s="6" t="s">
        <v>35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</row>
    <row r="74" spans="2:9" x14ac:dyDescent="0.25">
      <c r="B74" s="5"/>
      <c r="C74" s="6" t="s">
        <v>36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</row>
    <row r="75" spans="2:9" x14ac:dyDescent="0.25">
      <c r="B75" s="5"/>
      <c r="C75" s="6" t="s">
        <v>37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</row>
    <row r="76" spans="2:9" x14ac:dyDescent="0.25">
      <c r="B76" s="5"/>
      <c r="C76" s="6" t="s">
        <v>38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</row>
    <row r="77" spans="2:9" ht="4.5" customHeight="1" x14ac:dyDescent="0.25">
      <c r="B77" s="8"/>
      <c r="C77" s="9"/>
      <c r="D77" s="4"/>
      <c r="E77" s="4"/>
      <c r="F77" s="4"/>
      <c r="G77" s="4"/>
      <c r="H77" s="4"/>
      <c r="I77" s="4"/>
    </row>
    <row r="78" spans="2:9" ht="24.75" customHeight="1" x14ac:dyDescent="0.25">
      <c r="B78" s="15" t="s">
        <v>39</v>
      </c>
      <c r="C78" s="16"/>
      <c r="D78" s="4">
        <f>SUM(D79:D82)</f>
        <v>2254000</v>
      </c>
      <c r="E78" s="4">
        <f t="shared" ref="E78:I78" si="12">SUM(E79:E82)</f>
        <v>-168517.88</v>
      </c>
      <c r="F78" s="4">
        <f t="shared" si="12"/>
        <v>2085482.12</v>
      </c>
      <c r="G78" s="4">
        <f t="shared" si="12"/>
        <v>825042.37</v>
      </c>
      <c r="H78" s="4">
        <f t="shared" si="12"/>
        <v>825042.37</v>
      </c>
      <c r="I78" s="4">
        <f t="shared" si="12"/>
        <v>1260439.75</v>
      </c>
    </row>
    <row r="79" spans="2:9" ht="24" x14ac:dyDescent="0.25">
      <c r="B79" s="5"/>
      <c r="C79" s="6" t="s">
        <v>40</v>
      </c>
      <c r="D79" s="7">
        <v>2254000</v>
      </c>
      <c r="E79" s="7">
        <v>-168517.88</v>
      </c>
      <c r="F79" s="7">
        <f>D79+E79</f>
        <v>2085482.12</v>
      </c>
      <c r="G79" s="7">
        <v>825042.37</v>
      </c>
      <c r="H79" s="7">
        <v>825042.37</v>
      </c>
      <c r="I79" s="7">
        <f>F79-G79</f>
        <v>1260439.75</v>
      </c>
    </row>
    <row r="80" spans="2:9" ht="24" x14ac:dyDescent="0.25">
      <c r="B80" s="5"/>
      <c r="C80" s="6" t="s">
        <v>41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</row>
    <row r="81" spans="2:9" x14ac:dyDescent="0.25">
      <c r="B81" s="5"/>
      <c r="C81" s="6" t="s">
        <v>42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</row>
    <row r="82" spans="2:9" x14ac:dyDescent="0.25">
      <c r="B82" s="5"/>
      <c r="C82" s="6" t="s">
        <v>43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</row>
    <row r="83" spans="2:9" ht="4.5" customHeight="1" x14ac:dyDescent="0.25">
      <c r="B83" s="8"/>
      <c r="C83" s="9"/>
      <c r="D83" s="4"/>
      <c r="E83" s="4"/>
      <c r="F83" s="4"/>
      <c r="G83" s="4"/>
      <c r="H83" s="4"/>
      <c r="I83" s="4"/>
    </row>
    <row r="84" spans="2:9" x14ac:dyDescent="0.25">
      <c r="B84" s="15" t="s">
        <v>45</v>
      </c>
      <c r="C84" s="16"/>
      <c r="D84" s="4">
        <f>D10+D47</f>
        <v>152331000.46000001</v>
      </c>
      <c r="E84" s="4">
        <f t="shared" ref="E84:I84" si="13">E10+E47</f>
        <v>25909135.369999997</v>
      </c>
      <c r="F84" s="4">
        <f t="shared" si="13"/>
        <v>178240135.83000001</v>
      </c>
      <c r="G84" s="4">
        <f t="shared" si="13"/>
        <v>78621526.829999998</v>
      </c>
      <c r="H84" s="4">
        <f t="shared" si="13"/>
        <v>78621526.829999998</v>
      </c>
      <c r="I84" s="4">
        <f t="shared" si="13"/>
        <v>99618609.000000015</v>
      </c>
    </row>
    <row r="85" spans="2:9" ht="4.5" customHeight="1" thickBot="1" x14ac:dyDescent="0.3">
      <c r="B85" s="11"/>
      <c r="C85" s="12"/>
      <c r="D85" s="13"/>
      <c r="E85" s="13"/>
      <c r="F85" s="13"/>
      <c r="G85" s="13"/>
      <c r="H85" s="13"/>
      <c r="I85" s="13"/>
    </row>
    <row r="86" spans="2:9" ht="3.75" customHeight="1" x14ac:dyDescent="0.25">
      <c r="D86" s="14"/>
      <c r="E86" s="14"/>
      <c r="F86" s="14"/>
      <c r="G86" s="14"/>
      <c r="H86" s="14"/>
      <c r="I86" s="14"/>
    </row>
    <row r="87" spans="2:9" x14ac:dyDescent="0.25">
      <c r="D87" s="14"/>
      <c r="E87" s="14"/>
      <c r="F87" s="14"/>
      <c r="G87" s="14"/>
      <c r="H87" s="14"/>
      <c r="I87" s="14"/>
    </row>
    <row r="88" spans="2:9" x14ac:dyDescent="0.25">
      <c r="D88" s="14"/>
      <c r="E88" s="14"/>
      <c r="F88" s="14"/>
      <c r="G88" s="14"/>
      <c r="H88" s="14"/>
      <c r="I88" s="14"/>
    </row>
    <row r="89" spans="2:9" x14ac:dyDescent="0.25">
      <c r="D89" s="14"/>
      <c r="E89" s="14"/>
      <c r="F89" s="14"/>
      <c r="G89" s="14"/>
      <c r="H89" s="14"/>
      <c r="I89" s="14"/>
    </row>
    <row r="90" spans="2:9" x14ac:dyDescent="0.25">
      <c r="D90" s="14"/>
      <c r="E90" s="14"/>
      <c r="F90" s="14"/>
      <c r="G90" s="14"/>
      <c r="H90" s="14"/>
      <c r="I90" s="14"/>
    </row>
    <row r="91" spans="2:9" x14ac:dyDescent="0.25">
      <c r="D91" s="14"/>
      <c r="E91" s="14"/>
      <c r="F91" s="14"/>
      <c r="G91" s="14"/>
      <c r="H91" s="14"/>
      <c r="I91" s="14"/>
    </row>
    <row r="92" spans="2:9" x14ac:dyDescent="0.25">
      <c r="D92" s="14"/>
      <c r="E92" s="14"/>
      <c r="F92" s="14"/>
      <c r="G92" s="14"/>
      <c r="I92" s="14"/>
    </row>
    <row r="93" spans="2:9" x14ac:dyDescent="0.25">
      <c r="D93" s="14"/>
      <c r="E93" s="14"/>
      <c r="F93" s="14"/>
      <c r="G93" s="14"/>
      <c r="H93" s="14"/>
      <c r="I93" s="14"/>
    </row>
    <row r="94" spans="2:9" x14ac:dyDescent="0.25">
      <c r="D94" s="14"/>
      <c r="E94" s="14"/>
      <c r="F94" s="14"/>
      <c r="G94" s="14"/>
      <c r="H94" s="14"/>
      <c r="I94" s="14"/>
    </row>
  </sheetData>
  <mergeCells count="20">
    <mergeCell ref="B7:C8"/>
    <mergeCell ref="D7:H7"/>
    <mergeCell ref="I7:I8"/>
    <mergeCell ref="B2:I2"/>
    <mergeCell ref="B3:I3"/>
    <mergeCell ref="B4:I4"/>
    <mergeCell ref="B5:I5"/>
    <mergeCell ref="B6:I6"/>
    <mergeCell ref="B84:C84"/>
    <mergeCell ref="B9:C9"/>
    <mergeCell ref="B10:C10"/>
    <mergeCell ref="B11:C11"/>
    <mergeCell ref="B21:C21"/>
    <mergeCell ref="B30:C30"/>
    <mergeCell ref="B41:C41"/>
    <mergeCell ref="B47:C47"/>
    <mergeCell ref="B48:C48"/>
    <mergeCell ref="B58:C58"/>
    <mergeCell ref="B67:C67"/>
    <mergeCell ref="B78:C78"/>
  </mergeCells>
  <pageMargins left="0.62992125984251968" right="0.23622047244094491" top="0.74803149606299213" bottom="0.94488188976377963" header="0.31496062992125984" footer="0.31496062992125984"/>
  <pageSetup scale="68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CF</vt:lpstr>
      <vt:lpstr>'EAEPE CF'!Área_de_impresión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2022-07-20T23:10:24Z</cp:lastPrinted>
  <dcterms:created xsi:type="dcterms:W3CDTF">2019-02-28T23:19:47Z</dcterms:created>
  <dcterms:modified xsi:type="dcterms:W3CDTF">2022-07-20T23:10:30Z</dcterms:modified>
</cp:coreProperties>
</file>